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slicerCaches/slicerCache14.xml" ContentType="application/vnd.ms-excel.slicerCache+xml"/>
  <Override PartName="/xl/slicerCaches/slicerCache15.xml" ContentType="application/vnd.ms-excel.slicerCache+xml"/>
  <Override PartName="/xl/slicerCaches/slicerCache1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chart9.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0.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11.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charts/chart12.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charts/chart13.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slicers/slicer6.xml" ContentType="application/vnd.ms-excel.slicer+xml"/>
  <Override PartName="/xl/charts/chart14.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slicers/slicer7.xml" ContentType="application/vnd.ms-excel.slicer+xml"/>
  <Override PartName="/xl/charts/chart15.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slicers/slicer8.xml" ContentType="application/vnd.ms-excel.slicer+xml"/>
  <Override PartName="/xl/charts/chart16.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8.xml" ContentType="application/vnd.openxmlformats-officedocument.spreadsheetml.pivotTable+xml"/>
  <Override PartName="/xl/drawings/drawing9.xml" ContentType="application/vnd.openxmlformats-officedocument.drawing+xml"/>
  <Override PartName="/xl/slicers/slicer9.xml" ContentType="application/vnd.ms-excel.slicer+xml"/>
  <Override PartName="/xl/charts/chart17.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9.xml" ContentType="application/vnd.openxmlformats-officedocument.spreadsheetml.pivotTable+xml"/>
  <Override PartName="/xl/drawings/drawing10.xml" ContentType="application/vnd.openxmlformats-officedocument.drawing+xml"/>
  <Override PartName="/xl/slicers/slicer10.xml" ContentType="application/vnd.ms-excel.slicer+xml"/>
  <Override PartName="/xl/charts/chart18.xml" ContentType="application/vnd.openxmlformats-officedocument.drawingml.chart+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https://d.docs.live.net/06e6ded028ae6ec9/Desktop/data-anal;yst/End-Capstone-2/Excel-2/"/>
    </mc:Choice>
  </mc:AlternateContent>
  <xr:revisionPtr revIDLastSave="43" documentId="13_ncr:1_{2752B75D-DCC1-4BAF-85C9-B296106A150A}" xr6:coauthVersionLast="47" xr6:coauthVersionMax="47" xr10:uidLastSave="{86F0B0B6-9F87-4AD0-AA4F-D3E39D54201F}"/>
  <bookViews>
    <workbookView xWindow="-120" yWindow="-120" windowWidth="20730" windowHeight="11160" xr2:uid="{00000000-000D-0000-FFFF-FFFF00000000}"/>
  </bookViews>
  <sheets>
    <sheet name="DashBoard" sheetId="24" r:id="rId1"/>
    <sheet name="Total Number of death by Cause " sheetId="12" r:id="rId2"/>
    <sheet name="Death From Cancer" sheetId="14" r:id="rId3"/>
    <sheet name="Cancer Death Rate by Age group" sheetId="15" r:id="rId4"/>
    <sheet name="Prevalence of cancer by type" sheetId="16" r:id="rId5"/>
    <sheet name="Number people of Cancer by  age" sheetId="19" r:id="rId6"/>
    <sheet name="Prevelance of cancer by age" sheetId="21" r:id="rId7"/>
    <sheet name="Disease Burden Rates cancer-ty " sheetId="22" r:id="rId8"/>
    <sheet name="Prevelance of cancer By Counrty" sheetId="25" r:id="rId9"/>
    <sheet name="Age-Standadized death rate cnty" sheetId="23" r:id="rId10"/>
  </sheets>
  <definedNames>
    <definedName name="_xlnm._FilterDatabase" localSheetId="1" hidden="1">'Total Number of death by Cause '!$B$7:$C$7</definedName>
    <definedName name="Slicer_Entity">#N/A</definedName>
    <definedName name="Slicer_Entity1">#N/A</definedName>
    <definedName name="Slicer_Entity2">#N/A</definedName>
    <definedName name="Slicer_Entity3">#N/A</definedName>
    <definedName name="Slicer_Entity4">#N/A</definedName>
    <definedName name="Slicer_Entity5">#N/A</definedName>
    <definedName name="Slicer_Entity6">#N/A</definedName>
    <definedName name="Slicer_Year">#N/A</definedName>
    <definedName name="Slicer_Year1">#N/A</definedName>
    <definedName name="Slicer_Year2">#N/A</definedName>
    <definedName name="Slicer_Year3">#N/A</definedName>
    <definedName name="Slicer_Year4">#N/A</definedName>
    <definedName name="Slicer_Year5">#N/A</definedName>
    <definedName name="Slicer_Year6">#N/A</definedName>
    <definedName name="Slicer_Year7">#N/A</definedName>
    <definedName name="Slicer_Year8">#N/A</definedName>
  </definedNames>
  <calcPr calcId="191029"/>
  <pivotCaches>
    <pivotCache cacheId="1" r:id="rId11"/>
    <pivotCache cacheId="2" r:id="rId12"/>
    <pivotCache cacheId="3" r:id="rId13"/>
    <pivotCache cacheId="4" r:id="rId14"/>
    <pivotCache cacheId="5" r:id="rId15"/>
    <pivotCache cacheId="6" r:id="rId16"/>
    <pivotCache cacheId="7" r:id="rId17"/>
    <pivotCache cacheId="8" r:id="rId18"/>
    <pivotCache cacheId="13" r:id="rId19"/>
  </pivotCaches>
  <extLst>
    <ext xmlns:x14="http://schemas.microsoft.com/office/spreadsheetml/2009/9/main" uri="{876F7934-8845-4945-9796-88D515C7AA90}">
      <x14:pivotCaches>
        <pivotCache cacheId="9" r:id="rId20"/>
        <pivotCache cacheId="10" r:id="rId21"/>
      </x14:pivotCaches>
    </ext>
    <ext xmlns:x14="http://schemas.microsoft.com/office/spreadsheetml/2009/9/main" uri="{BBE1A952-AA13-448e-AADC-164F8A28A991}">
      <x14:slicerCaches>
        <x14:slicerCache r:id="rId22"/>
        <x14:slicerCache r:id="rId23"/>
        <x14:slicerCache r:id="rId24"/>
        <x14:slicerCache r:id="rId25"/>
        <x14:slicerCache r:id="rId26"/>
        <x14:slicerCache r:id="rId27"/>
        <x14:slicerCache r:id="rId28"/>
        <x14:slicerCache r:id="rId29"/>
        <x14:slicerCache r:id="rId30"/>
        <x14:slicerCache r:id="rId31"/>
        <x14:slicerCache r:id="rId32"/>
        <x14:slicerCache r:id="rId33"/>
        <x14:slicerCache r:id="rId34"/>
        <x14:slicerCache r:id="rId35"/>
        <x14:slicerCache r:id="rId36"/>
        <x14:slicerCache r:id="rId3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01 annual-number-of-deaths-by-cause_d4ef47e7-3802-419d-9498-21a1c638e8dd" name="01 annual-number-of-deaths-by-cause" connection="Text 01 annual-number-of-deaths-by-cause"/>
          <x15:modelTable id="02 total-cancer-deaths-by-type_1fb38a23-ac76-41dc-a7cf-441d64057f34" name="02 total-cancer-deaths-by-type" connection="Text 02 total-cancer-deaths-by-type"/>
          <x15:modelTable id="03 cancer-death-rates-by-age_b424f267-f50a-475b-b43e-124f18be839a" name="03 cancer-death-rates-by-age" connection="Text 03 cancer-death-rates-by-age"/>
          <x15:modelTable id="04_share-of-population-with-cancer-types__fc1b2c1c-16fe-4dad-ba64-e658d1db9651" name="04_share-of-population-with-cancer-types_" connection="Text 04_share-of-population-with-cancer-types_"/>
          <x15:modelTable id="05_share-of-population-with-cancer_359dc540-aed6-4978-9547-ffddf34ff279" name="05_share-of-population-with-cancer" connection="Text 05_share-of-population-with-cancer"/>
          <x15:modelTable id="06 number-of-people-with-cancer-by-age_87b2b552-9b33-4543-9a96-739c62310d9c" name="06 number-of-people-with-cancer-by-age" connection="Text 06 number-of-people-with-cancer-by-age"/>
          <x15:modelTable id="07 share-of-population-with-cancer-by-age_8622ccf8-a895-4685-abdb-7dc44fd06b3c" name="07 share-of-population-with-cancer-by-age" connection="Text 07 share-of-population-with-cancer-by-age"/>
          <x15:modelTable id="08 disease-burden-rates-by-cancer-types_8769d6e9-4a9a-410b-901b-fdc281a5c84c" name="08 disease-burden-rates-by-cancer-types" connection="Text 08 disease-burden-rates-by-cancer-types"/>
          <x15:modelTable id="09_cancer-deaths-rate-and-age-standardized-rate-index_204aae4d-dca2-4771-a83c-f9007e30253a" name="09_cancer-deaths-rate-and-age-standardized-rate-index" connection="Text 09_cancer-deaths-rate-and-age-standardized-rate-index"/>
        </x15:modelTables>
        <x15:modelRelationships>
          <x15:modelRelationship fromTable="01 annual-number-of-deaths-by-cause" fromColumn="Deaths - Drug use disorders - Sex: Both - Age: All Ages (Number)" toTable="06 number-of-people-with-cancer-by-age" toColumn="Prevalence - Neoplasms - Sex: Both - Age: 50-69 years (Number)"/>
          <x15:modelRelationship fromTable="02 total-cancer-deaths-by-type" fromColumn="Deaths - Larynx cancer - Sex: Both - Age: All Ages (Number)" toTable="06 number-of-people-with-cancer-by-age" toColumn="Prevalence - Neoplasms - Sex: Both - Age: 70+ years (Number)"/>
          <x15:modelRelationship fromTable="03 cancer-death-rates-by-age" fromColumn="Deaths - Neoplasms - Sex: Both - Age: 70+ years (Rate)" toTable="06 number-of-people-with-cancer-by-age" toColumn="Prevalence - Neoplasms - Sex: Both - Age: 70+ years (Number)"/>
          <x15:modelRelationship fromTable="04_share-of-population-with-cancer-types_" fromColumn="Prevalence - Liver cancer - Sex: Both - Age: Age-standardized (P" toTable="06 number-of-people-with-cancer-by-age" toColumn="Prevalence - Neoplasms - Sex: Both - Age: 70+ years (Number)"/>
          <x15:modelRelationship fromTable="06 number-of-people-with-cancer-by-age" fromColumn="Prevalence - Neoplasms - Sex: Both - Age: 50-69 years (Number)" toTable="07 share-of-population-with-cancer-by-age" toColumn="Prevalence - Neoplasms - Sex: Both - Age: Under 5 (Percent)"/>
          <x15:modelRelationship fromTable="07 share-of-population-with-cancer-by-age" fromColumn="Prevalence - Neoplasms - Sex: Both - Age: Under 5 (Percent)" toTable="05_share-of-population-with-cancer" toColumn="Prevalence - Neoplasms - Sex: Both - Age: Age-standardized (Perc"/>
          <x15:modelRelationship fromTable="08 disease-burden-rates-by-cancer-types" fromColumn="DALYs (Disability-Adjusted Life Years) - Thyroid cancer - Sex: B" toTable="06 number-of-people-with-cancer-by-age" toColumn="Prevalence - Neoplasms - Sex: Both - Age: 50-69 years (Number)"/>
          <x15:modelRelationship fromTable="09_cancer-deaths-rate-and-age-standardized-rate-index" fromColumn="Deaths - Neoplasms - Sex: Both - Age: All Ages (Rate)" toTable="06 number-of-people-with-cancer-by-age" toColumn="Prevalence - Neoplasms - Sex: Both - Age: 15-49 years (Number)"/>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8" i="21" l="1"/>
  <c r="C11" i="21"/>
  <c r="C15" i="12"/>
  <c r="C10" i="12"/>
  <c r="C28" i="12"/>
  <c r="C12" i="12"/>
  <c r="C31" i="12"/>
  <c r="C21" i="12"/>
  <c r="C20" i="12"/>
  <c r="C38" i="12"/>
  <c r="C16" i="22"/>
  <c r="C32" i="22"/>
  <c r="C11" i="16"/>
  <c r="C15" i="22"/>
  <c r="C17" i="22"/>
  <c r="C33" i="22"/>
  <c r="C16" i="16"/>
  <c r="C10" i="16"/>
  <c r="C10" i="22"/>
  <c r="C18" i="22"/>
  <c r="C31" i="22"/>
  <c r="C13" i="16"/>
  <c r="C13" i="15"/>
  <c r="C10" i="15"/>
  <c r="C9" i="19"/>
  <c r="C8" i="19"/>
  <c r="C12" i="21"/>
  <c r="C9" i="21"/>
  <c r="C26" i="12"/>
  <c r="C29" i="12"/>
  <c r="C16" i="12"/>
  <c r="C19" i="12"/>
  <c r="C9" i="12"/>
  <c r="C14" i="12"/>
  <c r="C30" i="12"/>
  <c r="C13" i="12"/>
  <c r="C20" i="22"/>
  <c r="C36" i="22"/>
  <c r="C30" i="16"/>
  <c r="C18" i="16"/>
  <c r="C11" i="22"/>
  <c r="C21" i="22"/>
  <c r="C12" i="16"/>
  <c r="C12" i="15"/>
  <c r="C26" i="22"/>
  <c r="C21" i="16"/>
  <c r="C19" i="22"/>
  <c r="C35" i="22"/>
  <c r="C9" i="16"/>
  <c r="C15" i="16"/>
  <c r="C12" i="22"/>
  <c r="C9" i="23"/>
  <c r="C12" i="19"/>
  <c r="C41" i="12"/>
  <c r="C13" i="21"/>
  <c r="G8" i="15"/>
  <c r="C34" i="12"/>
  <c r="C24" i="12"/>
  <c r="C36" i="12"/>
  <c r="C17" i="12"/>
  <c r="C35" i="12"/>
  <c r="C25" i="12"/>
  <c r="C33" i="12"/>
  <c r="C11" i="12"/>
  <c r="C24" i="22"/>
  <c r="C25" i="16"/>
  <c r="C24" i="16"/>
  <c r="C22" i="22"/>
  <c r="C17" i="16"/>
  <c r="C25" i="22"/>
  <c r="C26" i="16"/>
  <c r="C11" i="15"/>
  <c r="C14" i="16"/>
  <c r="C23" i="22"/>
  <c r="C29" i="16"/>
  <c r="C19" i="16"/>
  <c r="C30" i="22"/>
  <c r="C28" i="16"/>
  <c r="C11" i="23"/>
  <c r="C11" i="19"/>
  <c r="C10" i="21"/>
  <c r="C7" i="12"/>
  <c r="C37" i="12"/>
  <c r="C39" i="12"/>
  <c r="C23" i="12"/>
  <c r="C27" i="12"/>
  <c r="C8" i="12"/>
  <c r="C32" i="12"/>
  <c r="C18" i="12"/>
  <c r="C22" i="12"/>
  <c r="C28" i="22"/>
  <c r="C27" i="16"/>
  <c r="C8" i="15"/>
  <c r="C9" i="15"/>
  <c r="C29" i="22"/>
  <c r="C20" i="16"/>
  <c r="C14" i="22"/>
  <c r="C13" i="22"/>
  <c r="C27" i="22"/>
  <c r="C23" i="16"/>
  <c r="C14" i="15"/>
  <c r="C34" i="22"/>
  <c r="C22" i="16"/>
  <c r="C10" i="23"/>
  <c r="C10" i="19"/>
  <c r="C26" i="14"/>
  <c r="C10" i="14"/>
  <c r="C28" i="14"/>
  <c r="C35" i="14"/>
  <c r="C14" i="14"/>
  <c r="C17" i="14"/>
  <c r="C13" i="14"/>
  <c r="C24" i="14"/>
  <c r="C12" i="14"/>
  <c r="C29" i="14"/>
  <c r="C19" i="14"/>
  <c r="C27" i="14"/>
  <c r="C21" i="14"/>
  <c r="C32" i="14"/>
  <c r="C22" i="14"/>
  <c r="C7" i="14"/>
  <c r="C15" i="14"/>
  <c r="C18" i="14"/>
  <c r="C33" i="14"/>
  <c r="C16" i="14"/>
  <c r="C23" i="14"/>
  <c r="C8" i="14"/>
  <c r="C9" i="14"/>
  <c r="C34" i="14"/>
  <c r="C11" i="14"/>
  <c r="C20" i="14"/>
  <c r="C31" i="14"/>
  <c r="C30" i="14"/>
  <c r="C25" i="14"/>
  <c r="C16" i="15" l="1"/>
  <c r="D7" i="15"/>
  <c r="D41" i="12"/>
  <c r="D9" i="23"/>
  <c r="C37" i="14"/>
  <c r="D37" i="14" s="1"/>
  <c r="C14" i="19"/>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CAD20D6-F9BC-4535-852D-2E09E9D0FB21}" keepAlive="1" name="Query - 01 annual-number-of-deaths-by-cause" description="Connection to the '01 annual-number-of-deaths-by-cause' query in the workbook." type="5" refreshedVersion="0" background="1">
    <dbPr connection="Provider=Microsoft.Mashup.OleDb.1;Data Source=$Workbook$;Location=&quot;01 annual-number-of-deaths-by-cause&quot;;Extended Properties=&quot;&quot;" command="SELECT * FROM [01 annual-number-of-deaths-by-cause]"/>
  </connection>
  <connection id="2" xr16:uid="{519D6079-D683-4D24-997D-566A2759E7BC}" keepAlive="1" name="Query - 02 total-cancer-deaths-by-type" description="Connection to the '02 total-cancer-deaths-by-type' query in the workbook." type="5" refreshedVersion="0" background="1">
    <dbPr connection="Provider=Microsoft.Mashup.OleDb.1;Data Source=$Workbook$;Location=&quot;02 total-cancer-deaths-by-type&quot;;Extended Properties=&quot;&quot;" command="SELECT * FROM [02 total-cancer-deaths-by-type]"/>
  </connection>
  <connection id="3" xr16:uid="{18D065E4-B868-4643-B294-48CCDD9098BE}" keepAlive="1" name="Query - 03 cancer-death-rates-by-age" description="Connection to the '03 cancer-death-rates-by-age' query in the workbook." type="5" refreshedVersion="0" background="1">
    <dbPr connection="Provider=Microsoft.Mashup.OleDb.1;Data Source=$Workbook$;Location=&quot;03 cancer-death-rates-by-age&quot;;Extended Properties=&quot;&quot;" command="SELECT * FROM [03 cancer-death-rates-by-age]"/>
  </connection>
  <connection id="4" xr16:uid="{59175A6E-9964-4ACB-929E-A070124CBE70}" keepAlive="1" name="Query - 04_share-of-population-with-cancer-types_" description="Connection to the '04_share-of-population-with-cancer-types_' query in the workbook." type="5" refreshedVersion="0" background="1">
    <dbPr connection="Provider=Microsoft.Mashup.OleDb.1;Data Source=$Workbook$;Location=04_share-of-population-with-cancer-types_;Extended Properties=&quot;&quot;" command="SELECT * FROM [04_share-of-population-with-cancer-types_]"/>
  </connection>
  <connection id="5" xr16:uid="{5F46CA80-13F3-43E8-B377-DC4877B20B42}" keepAlive="1" name="Query - 05_share-of-population-with-cancer" description="Connection to the '05_share-of-population-with-cancer' query in the workbook." type="5" refreshedVersion="0" background="1">
    <dbPr connection="Provider=Microsoft.Mashup.OleDb.1;Data Source=$Workbook$;Location=05_share-of-population-with-cancer;Extended Properties=&quot;&quot;" command="SELECT * FROM [05_share-of-population-with-cancer]"/>
  </connection>
  <connection id="6" xr16:uid="{294D2980-BE3F-4EF8-8D8B-E08179FA1AA9}" keepAlive="1" name="Query - 06 number-of-people-with-cancer-by-age" description="Connection to the '06 number-of-people-with-cancer-by-age' query in the workbook." type="5" refreshedVersion="0" background="1">
    <dbPr connection="Provider=Microsoft.Mashup.OleDb.1;Data Source=$Workbook$;Location=&quot;06 number-of-people-with-cancer-by-age&quot;;Extended Properties=&quot;&quot;" command="SELECT * FROM [06 number-of-people-with-cancer-by-age]"/>
  </connection>
  <connection id="7" xr16:uid="{45027E75-F3A3-4AA0-8CFC-26C5B1967497}" keepAlive="1" name="Query - 07 share-of-population-with-cancer-by-age" description="Connection to the '07 share-of-population-with-cancer-by-age' query in the workbook." type="5" refreshedVersion="0" background="1">
    <dbPr connection="Provider=Microsoft.Mashup.OleDb.1;Data Source=$Workbook$;Location=&quot;07 share-of-population-with-cancer-by-age&quot;;Extended Properties=&quot;&quot;" command="SELECT * FROM [07 share-of-population-with-cancer-by-age]"/>
  </connection>
  <connection id="8" xr16:uid="{C6388496-763C-494D-9BBA-9DA14ED1D193}" keepAlive="1" name="Query - 08 disease-burden-rates-by-cancer-types" description="Connection to the '08 disease-burden-rates-by-cancer-types' query in the workbook." type="5" refreshedVersion="0" background="1">
    <dbPr connection="Provider=Microsoft.Mashup.OleDb.1;Data Source=$Workbook$;Location=&quot;08 disease-burden-rates-by-cancer-types&quot;;Extended Properties=&quot;&quot;" command="SELECT * FROM [08 disease-burden-rates-by-cancer-types]"/>
  </connection>
  <connection id="9" xr16:uid="{11A4E5E3-198F-4842-BA82-76D075F91A30}" keepAlive="1" name="Query - 09_cancer-deaths-rate-and-age-standardized-rate-index" description="Connection to the '09_cancer-deaths-rate-and-age-standardized-rate-index' query in the workbook." type="5" refreshedVersion="0" background="1">
    <dbPr connection="Provider=Microsoft.Mashup.OleDb.1;Data Source=$Workbook$;Location=09_cancer-deaths-rate-and-age-standardized-rate-index;Extended Properties=&quot;&quot;" command="SELECT * FROM [09_cancer-deaths-rate-and-age-standardized-rate-index]"/>
  </connection>
  <connection id="10" xr16:uid="{EE4FCF1F-FB3D-4B69-BFB6-59AB5D90D52C}" name="Text 01 annual-number-of-deaths-by-cause" type="100" refreshedVersion="0">
    <extLst>
      <ext xmlns:x15="http://schemas.microsoft.com/office/spreadsheetml/2010/11/main" uri="{DE250136-89BD-433C-8126-D09CA5730AF9}">
        <x15:connection id="bb9767bd-5f24-4218-bb97-40e303d21176"/>
      </ext>
    </extLst>
  </connection>
  <connection id="11" xr16:uid="{949712FA-DAD0-49B7-9A12-2FB1901060E1}" name="Text 02 total-cancer-deaths-by-type" type="100" refreshedVersion="0">
    <extLst>
      <ext xmlns:x15="http://schemas.microsoft.com/office/spreadsheetml/2010/11/main" uri="{DE250136-89BD-433C-8126-D09CA5730AF9}">
        <x15:connection id="416d94af-f325-4701-8af0-4c2137c4d6a2"/>
      </ext>
    </extLst>
  </connection>
  <connection id="12" xr16:uid="{2D27F6CD-5707-40D4-BE98-031F821E4792}" name="Text 03 cancer-death-rates-by-age" type="100" refreshedVersion="0">
    <extLst>
      <ext xmlns:x15="http://schemas.microsoft.com/office/spreadsheetml/2010/11/main" uri="{DE250136-89BD-433C-8126-D09CA5730AF9}">
        <x15:connection id="909569fb-8aff-44c1-84a1-3f995be6c900"/>
      </ext>
    </extLst>
  </connection>
  <connection id="13" xr16:uid="{2B9E568D-D845-45D5-BD56-FA903F311D4B}" name="Text 04_share-of-population-with-cancer-types_" type="100" refreshedVersion="0">
    <extLst>
      <ext xmlns:x15="http://schemas.microsoft.com/office/spreadsheetml/2010/11/main" uri="{DE250136-89BD-433C-8126-D09CA5730AF9}">
        <x15:connection id="39d9bf78-eb27-40c7-862b-d1e0df702363"/>
      </ext>
    </extLst>
  </connection>
  <connection id="14" xr16:uid="{CF3848E4-7D66-4D02-A6AA-20CA25C598F9}" name="Text 05_share-of-population-with-cancer" type="100" refreshedVersion="0">
    <extLst>
      <ext xmlns:x15="http://schemas.microsoft.com/office/spreadsheetml/2010/11/main" uri="{DE250136-89BD-433C-8126-D09CA5730AF9}">
        <x15:connection id="5d1cef82-c85c-4287-b6bb-d65882487b63"/>
      </ext>
    </extLst>
  </connection>
  <connection id="15" xr16:uid="{BA9F0D4B-35C7-43BA-896E-9C8A82E19987}" name="Text 06 number-of-people-with-cancer-by-age" type="100" refreshedVersion="0">
    <extLst>
      <ext xmlns:x15="http://schemas.microsoft.com/office/spreadsheetml/2010/11/main" uri="{DE250136-89BD-433C-8126-D09CA5730AF9}">
        <x15:connection id="d79344b6-0fb6-4df6-a699-9a19945773dd"/>
      </ext>
    </extLst>
  </connection>
  <connection id="16" xr16:uid="{5FD62F6C-E073-423D-B324-BE176E7971F3}" name="Text 07 share-of-population-with-cancer-by-age" type="100" refreshedVersion="0">
    <extLst>
      <ext xmlns:x15="http://schemas.microsoft.com/office/spreadsheetml/2010/11/main" uri="{DE250136-89BD-433C-8126-D09CA5730AF9}">
        <x15:connection id="9903e85b-5e83-4cfd-9010-fddade790e43"/>
      </ext>
    </extLst>
  </connection>
  <connection id="17" xr16:uid="{7CABC5E1-D4A4-475E-A7F4-E6EA66128FC2}" name="Text 08 disease-burden-rates-by-cancer-types" type="100" refreshedVersion="0">
    <extLst>
      <ext xmlns:x15="http://schemas.microsoft.com/office/spreadsheetml/2010/11/main" uri="{DE250136-89BD-433C-8126-D09CA5730AF9}">
        <x15:connection id="fe30d411-2383-4b15-96eb-b7ce508c2217"/>
      </ext>
    </extLst>
  </connection>
  <connection id="18" xr16:uid="{01BB7BD9-BAE3-4C18-8B13-9C955DC1FCCD}" name="Text 09_cancer-deaths-rate-and-age-standardized-rate-index" type="100" refreshedVersion="0">
    <extLst>
      <ext xmlns:x15="http://schemas.microsoft.com/office/spreadsheetml/2010/11/main" uri="{DE250136-89BD-433C-8126-D09CA5730AF9}">
        <x15:connection id="c5158336-a7bc-4aa7-880d-7989ae91e850"/>
      </ext>
    </extLst>
  </connection>
  <connection id="19" xr16:uid="{5D98B4BD-C4BB-401F-9F76-5F56AF6B1B1D}"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<sst xmlns="http://schemas.openxmlformats.org/spreadsheetml/2006/main" count="297" uniqueCount="281">
  <si>
    <t xml:space="preserve">executions of Total Death </t>
  </si>
  <si>
    <t xml:space="preserve">Meningitis of total Deaths </t>
  </si>
  <si>
    <t xml:space="preserve"> Alzheimer's disease and other dementias of total death</t>
  </si>
  <si>
    <t xml:space="preserve"> Parkinson's disease of total death</t>
  </si>
  <si>
    <t>Nutritional deficiencies of total death</t>
  </si>
  <si>
    <t xml:space="preserve"> Malaria of total death</t>
  </si>
  <si>
    <t>Drowning -total death</t>
  </si>
  <si>
    <t xml:space="preserve"> Interpersonal violence of total death</t>
  </si>
  <si>
    <t>Maternal disorders of total death</t>
  </si>
  <si>
    <t>HIV/AIDS of total death</t>
  </si>
  <si>
    <t>Drug use disorders of total death</t>
  </si>
  <si>
    <t>Tuberculosis of total death</t>
  </si>
  <si>
    <t xml:space="preserve"> Cardiovascular diseases of total death</t>
  </si>
  <si>
    <t>Lower respiratory infections of total death</t>
  </si>
  <si>
    <t>Neonatal disorders of total death</t>
  </si>
  <si>
    <t>Alcohol use disorders of total death</t>
  </si>
  <si>
    <t xml:space="preserve"> Self-harm - of total death</t>
  </si>
  <si>
    <t>Exposure to forces of nature of total death</t>
  </si>
  <si>
    <t xml:space="preserve"> Diarrheal diseases - of total death</t>
  </si>
  <si>
    <t xml:space="preserve">Environmental heat and cold exposur of total death </t>
  </si>
  <si>
    <t>Neoplasms of total death</t>
  </si>
  <si>
    <t xml:space="preserve"> Conflict and terrorism of total death</t>
  </si>
  <si>
    <t>Diabetes mellitus - of total death</t>
  </si>
  <si>
    <t>Chronic kidney disease of total death</t>
  </si>
  <si>
    <t>Poisonings - of total death</t>
  </si>
  <si>
    <t>Protein-energy malnutrition of total death</t>
  </si>
  <si>
    <t>Terrorism (deaths)</t>
  </si>
  <si>
    <t>Road injuries of total death</t>
  </si>
  <si>
    <t xml:space="preserve"> Chronic respiratory diseases of total death</t>
  </si>
  <si>
    <t>Cirrhosis and other chronic liver diseases total death</t>
  </si>
  <si>
    <t>Digestive diseases - total death</t>
  </si>
  <si>
    <t>Fire, heat, and hot substances -total death</t>
  </si>
  <si>
    <t>Acute hepatitis -total death</t>
  </si>
  <si>
    <t>Sum of Deaths - Liver cancer - Sex: Both - Age: All Ages (Number)</t>
  </si>
  <si>
    <t>Sum of Deaths - Kidney cancer - Sex: Both - Age: All Ages (Number)</t>
  </si>
  <si>
    <t>Sum of Deaths - Lip and oral cavity cancer - Sex: Both - Age: All Ages</t>
  </si>
  <si>
    <t>Sum of Deaths - Tracheal, bronchus, and lung cancer - Sex: Both - Age:</t>
  </si>
  <si>
    <t>Sum of Deaths - Larynx cancer - Sex: Both - Age: All Ages (Number)</t>
  </si>
  <si>
    <t>Sum of Deaths - Gallbladder and biliary tract cancer - Sex: Both - Age:</t>
  </si>
  <si>
    <t>Sum of Deaths - Malignant skin melanoma - Sex: Both - Age: All Ages (Nu</t>
  </si>
  <si>
    <t>Sum of Deaths - Leukemia - Sex: Both - Age: All Ages (Number)</t>
  </si>
  <si>
    <t>Sum of Deaths - Hodgkin lymphoma - Sex: Both - Age: All Ages (Number)</t>
  </si>
  <si>
    <t>Sum of Deaths - Multiple myeloma - Sex: Both - Age: All Ages (Number)</t>
  </si>
  <si>
    <t>Sum of Deaths - Other neoplasms - Sex: Both - Age: All Ages (Number)</t>
  </si>
  <si>
    <t>Sum of Deaths - Breast cancer - Sex: Both - Age: All Ages (Number)</t>
  </si>
  <si>
    <t>Sum of Deaths - Prostate cancer - Sex: Both - Age: All Ages (Number)</t>
  </si>
  <si>
    <t>Sum of Deaths - Thyroid cancer - Sex: Both - Age: All Ages (Number)</t>
  </si>
  <si>
    <t>Sum of Deaths - Stomach cancer - Sex: Both - Age: All Ages (Number)</t>
  </si>
  <si>
    <t>Sum of Deaths - Bladder cancer - Sex: Both - Age: All Ages (Number)</t>
  </si>
  <si>
    <t>Sum of Deaths - Uterine cancer - Sex: Both - Age: All Ages (Number)</t>
  </si>
  <si>
    <t>Sum of Deaths - Ovarian cancer - Sex: Both - Age: All Ages (Number)</t>
  </si>
  <si>
    <t>Sum of Deaths - Cervical cancer - Sex: Both - Age: All Ages (Number)</t>
  </si>
  <si>
    <t>Sum of Deaths - Brain and central nervous system cancer - Sex: Both - A</t>
  </si>
  <si>
    <t>Sum of Deaths - Non-Hodgkin lymphoma - Sex: Both - Age: All Ages (Numbe</t>
  </si>
  <si>
    <t>Sum of Deaths - Pancreatic cancer - Sex: Both - Age: All Ages (Number)</t>
  </si>
  <si>
    <t>Sum of Deaths - Esophageal cancer - Sex: Both - Age: All Ages (Number)</t>
  </si>
  <si>
    <t>Sum of Deaths - Testicular cancer - Sex: Both - Age: All Ages (Number)</t>
  </si>
  <si>
    <t>Sum of Deaths - Nasopharynx cancer - Sex: Both - Age: All Ages (Number)</t>
  </si>
  <si>
    <t>Sum of Deaths - Other pharynx cancer - Sex: Both - Age: All Ages (Numbe</t>
  </si>
  <si>
    <t>Sum of Deaths - Colon and rectum cancer - Sex: Both - Age: All Ages (Nu</t>
  </si>
  <si>
    <t>Sum of Deaths - Non-melanoma skin cancer - Sex: Both - Age: All Ages (N</t>
  </si>
  <si>
    <t>Sum of Deaths - Mesothelioma - Sex: Both - Age: All Ages (Number)</t>
  </si>
  <si>
    <t>Total Death</t>
  </si>
  <si>
    <t>Posinoings</t>
  </si>
  <si>
    <t xml:space="preserve">executions </t>
  </si>
  <si>
    <t xml:space="preserve">Meningitis </t>
  </si>
  <si>
    <t xml:space="preserve"> Alzheimer's disease and other dementias </t>
  </si>
  <si>
    <t xml:space="preserve"> Parkinson's disease </t>
  </si>
  <si>
    <t xml:space="preserve">Nutritional deficiencies </t>
  </si>
  <si>
    <t xml:space="preserve"> Malaria </t>
  </si>
  <si>
    <t xml:space="preserve">Drowning </t>
  </si>
  <si>
    <t xml:space="preserve"> Interpersonal violence</t>
  </si>
  <si>
    <t xml:space="preserve">Maternal disorders </t>
  </si>
  <si>
    <t xml:space="preserve">HIV/AIDS </t>
  </si>
  <si>
    <t xml:space="preserve">Drug use disorders </t>
  </si>
  <si>
    <t xml:space="preserve">Tuberculosis </t>
  </si>
  <si>
    <t xml:space="preserve"> Cardiovascular diseases</t>
  </si>
  <si>
    <t xml:space="preserve">Lower respiratory infections </t>
  </si>
  <si>
    <t xml:space="preserve">Neonatal disorders </t>
  </si>
  <si>
    <t xml:space="preserve">Alcohol use disorders </t>
  </si>
  <si>
    <t xml:space="preserve"> Self-harm </t>
  </si>
  <si>
    <t xml:space="preserve">Exposure to forces of nature </t>
  </si>
  <si>
    <t xml:space="preserve"> Diarrheal diseases </t>
  </si>
  <si>
    <t xml:space="preserve">Environmental heat and cold exposur </t>
  </si>
  <si>
    <t xml:space="preserve">Neoplasms </t>
  </si>
  <si>
    <t xml:space="preserve"> Conflict and terrorism </t>
  </si>
  <si>
    <t xml:space="preserve">Diabetes mellitus </t>
  </si>
  <si>
    <t xml:space="preserve">Chronic kidney disease </t>
  </si>
  <si>
    <t xml:space="preserve">Protein-energy malnutrition </t>
  </si>
  <si>
    <t xml:space="preserve">Road injuries </t>
  </si>
  <si>
    <t xml:space="preserve"> Chronic respiratory diseases </t>
  </si>
  <si>
    <t xml:space="preserve">Cirrhosis and other chronic liver diseases </t>
  </si>
  <si>
    <t xml:space="preserve">Digestive diseases </t>
  </si>
  <si>
    <t xml:space="preserve">Fire, heat, and hot substances </t>
  </si>
  <si>
    <t xml:space="preserve">Acute hepatitis </t>
  </si>
  <si>
    <t>No.of Deaths</t>
  </si>
  <si>
    <t xml:space="preserve"> Death by Cause</t>
  </si>
  <si>
    <t>Total Deaths</t>
  </si>
  <si>
    <t xml:space="preserve">Tracheal, bronchus, and lung cancer </t>
  </si>
  <si>
    <t xml:space="preserve"> Stomach cancer </t>
  </si>
  <si>
    <t xml:space="preserve">Colon and rectum cancer </t>
  </si>
  <si>
    <t xml:space="preserve">Breast cancer </t>
  </si>
  <si>
    <t xml:space="preserve">Esophageal cancer </t>
  </si>
  <si>
    <t xml:space="preserve"> Liver cancer </t>
  </si>
  <si>
    <t>Type of Cancer by Death Sex: Both - Age: All Ages (Number)</t>
  </si>
  <si>
    <t xml:space="preserve"> Pancreatic cancer</t>
  </si>
  <si>
    <t xml:space="preserve">Leukemia </t>
  </si>
  <si>
    <t xml:space="preserve"> Cervical cancer </t>
  </si>
  <si>
    <t xml:space="preserve">Brain and central nervous system cancer </t>
  </si>
  <si>
    <t xml:space="preserve">Non-Hodgkin lymphoma </t>
  </si>
  <si>
    <t xml:space="preserve">Prostate cancer </t>
  </si>
  <si>
    <t xml:space="preserve"> Bladder cancer</t>
  </si>
  <si>
    <t xml:space="preserve">Ovarian cancer </t>
  </si>
  <si>
    <t xml:space="preserve"> Lip and oral cavity cancer</t>
  </si>
  <si>
    <t xml:space="preserve">Gallbladder and biliary tract cancer </t>
  </si>
  <si>
    <t>Kidney cancer</t>
  </si>
  <si>
    <t xml:space="preserve">Larynx cancer </t>
  </si>
  <si>
    <t xml:space="preserve"> Multiple myeloma</t>
  </si>
  <si>
    <t xml:space="preserve">Other pharynx cancer </t>
  </si>
  <si>
    <t xml:space="preserve">Uterine cancer </t>
  </si>
  <si>
    <t xml:space="preserve">Nasopharynx cancer </t>
  </si>
  <si>
    <t xml:space="preserve"> Malignant skin melanoma </t>
  </si>
  <si>
    <t xml:space="preserve">Other neoplasms </t>
  </si>
  <si>
    <t xml:space="preserve"> Non-melanoma skin cancer </t>
  </si>
  <si>
    <t>Thyroid cancer</t>
  </si>
  <si>
    <t xml:space="preserve"> Hodgkin lymphoma </t>
  </si>
  <si>
    <t xml:space="preserve">Mesothelioma </t>
  </si>
  <si>
    <t xml:space="preserve"> Testicular cancer </t>
  </si>
  <si>
    <t>Total Death by Cancer</t>
  </si>
  <si>
    <t>Canada</t>
  </si>
  <si>
    <t>Greenland</t>
  </si>
  <si>
    <t>New Zealand</t>
  </si>
  <si>
    <t>United States</t>
  </si>
  <si>
    <t>Sum of Deaths - Neoplasms - Sex: Both - Age: Under 5 (Rate)</t>
  </si>
  <si>
    <t>Sum of Deaths - Neoplasms - Sex: Both - Age: Age-standardized (Rate)</t>
  </si>
  <si>
    <t>Sum of Deaths - Neoplasms - Sex: Both - Age: All Ages (Rate)</t>
  </si>
  <si>
    <t>Sum of Deaths - Neoplasms - Sex: Both - Age: 70+ years (Rate)</t>
  </si>
  <si>
    <t>Sum of Deaths - Neoplasms - Sex: Both - Age: 5-14 years (Rate)</t>
  </si>
  <si>
    <t>Sum of Deaths - Neoplasms - Sex: Both - Age: 50-69 years (Rate)</t>
  </si>
  <si>
    <t>Sum of Deaths - Neoplasms - Sex: Both - Age: 15-49 years (Rate)</t>
  </si>
  <si>
    <t>Total Death Rate</t>
  </si>
  <si>
    <t>Cancer Death Rate Sex:Both-Age Group</t>
  </si>
  <si>
    <t xml:space="preserve"> All Ages  (Not-Age-standardized )</t>
  </si>
  <si>
    <t xml:space="preserve"> 70+ years Old</t>
  </si>
  <si>
    <t xml:space="preserve"> 5-14 years Old</t>
  </si>
  <si>
    <t>50-69 years Old</t>
  </si>
  <si>
    <t>15-49 years Old</t>
  </si>
  <si>
    <t>Under 5 Old</t>
  </si>
  <si>
    <t>Total Death Rate all age group</t>
  </si>
  <si>
    <t xml:space="preserve">Age-standardized </t>
  </si>
  <si>
    <t>Cancer Death Rate by Age group 2019</t>
  </si>
  <si>
    <t>Sum of Prevalence - Larynx cancer - Sex: Both - Age: Age-standardized (</t>
  </si>
  <si>
    <t>Sum of Prevalence - Breast cancer - Sex: Both - Age: Age-standardized (</t>
  </si>
  <si>
    <t>Sum of Prevalence - Thyroid cancer - Sex: Both - Age: Age-standardized</t>
  </si>
  <si>
    <t>Sum of Prevalence - Bladder cancer - Sex: Both - Age: Age-standardized</t>
  </si>
  <si>
    <t>Sum of Prevalence - Uterine cancer - Sex: Both - Age: Age-standardized</t>
  </si>
  <si>
    <t>Sum of Prevalence - Ovarian cancer - Sex: Both - Age: Age-standardized</t>
  </si>
  <si>
    <t>Sum of Prevalence - Stomach cancer - Sex: Both - Age: Age-standardized</t>
  </si>
  <si>
    <t>Sum of Prevalence - Prostate cancer - Sex: Both - Age: Age-standardized</t>
  </si>
  <si>
    <t>Sum of Prevalence - Cervical cancer - Sex: Both - Age: Age-standardized</t>
  </si>
  <si>
    <t>Sum of Prevalence - Testicular cancer - Sex: Both - Age: Age-standardiz</t>
  </si>
  <si>
    <t>Sum of Prevalence - Pancreatic cancer - Sex: Both - Age: Age-standardiz</t>
  </si>
  <si>
    <t>Sum of Prevalence - Esophageal cancer - Sex: Both - Age: Age-standardiz</t>
  </si>
  <si>
    <t>Sum of Prevalence - Nasopharynx cancer - Sex: Both - Age: Age-standardi</t>
  </si>
  <si>
    <t>Sum of Prevalence - Colon and rectum cancer - Sex: Both - Age: Age-stan</t>
  </si>
  <si>
    <t>Sum of Prevalence - Non-melanoma skin cancer - Sex: Both - Age: Age-sta</t>
  </si>
  <si>
    <t>Sum of Prevalence - Lip and oral cavity cancer - Sex: Both - Age: Age-s</t>
  </si>
  <si>
    <t>Sum of Prevalence - Brain and nervous system cancer - Sex: Both - Age:</t>
  </si>
  <si>
    <t>Sum of Prevalence - Tracheal, bronchus, and lung cancer - Sex: Both - A</t>
  </si>
  <si>
    <t>Sum of Prevalence - Gallbladder and biliary tract cancer - Sex: Both -</t>
  </si>
  <si>
    <t>Sum of Prevalence - Neoplasms - Sex: Both - Age: Age-standardized (Perc</t>
  </si>
  <si>
    <t>Prevalence  of  cancer by Type- Sex: Both - Age: Age-standardized</t>
  </si>
  <si>
    <t xml:space="preserve"> Kidney cancer </t>
  </si>
  <si>
    <t xml:space="preserve">Sum of Prevalence - Liver cancer - Sex: Both - Age: Age-standardized </t>
  </si>
  <si>
    <t xml:space="preserve">Sum of Prevalence - Kidney cancer - Sex: Both - Age: Age-standardized </t>
  </si>
  <si>
    <t xml:space="preserve"> Breast cancer </t>
  </si>
  <si>
    <t xml:space="preserve">Thyroid cancer </t>
  </si>
  <si>
    <t>Bladder cancer</t>
  </si>
  <si>
    <t>Uterine cancer</t>
  </si>
  <si>
    <t xml:space="preserve"> Prostate cancer </t>
  </si>
  <si>
    <t>Cervical cancer</t>
  </si>
  <si>
    <t>Stomach Cancer</t>
  </si>
  <si>
    <t xml:space="preserve">Testicular cancer </t>
  </si>
  <si>
    <t>Pancreatic cancer</t>
  </si>
  <si>
    <t>Esophageal cancer</t>
  </si>
  <si>
    <t>Nasopharynx cancer</t>
  </si>
  <si>
    <t>Colon and rectum cancer</t>
  </si>
  <si>
    <t>Non-melanoma skin cancer</t>
  </si>
  <si>
    <t xml:space="preserve">Lip and oral cavity cancer </t>
  </si>
  <si>
    <t xml:space="preserve">Brain and nervous system cancer </t>
  </si>
  <si>
    <t>Tracheal, bronchus, and lung cancer</t>
  </si>
  <si>
    <t>Gallbladder and biliary tract cancer</t>
  </si>
  <si>
    <t xml:space="preserve">Total </t>
  </si>
  <si>
    <t>High-income</t>
  </si>
  <si>
    <t>North America</t>
  </si>
  <si>
    <t>Counrty</t>
  </si>
  <si>
    <t>Shrae of population with cancer 1990 to 2017</t>
  </si>
  <si>
    <t>Sum of Prevalence - Neoplasms - Sex: Both - Age: 70+ years (Number)</t>
  </si>
  <si>
    <t>Sum of Prevalence - Neoplasms - Sex: Both - Age: 50-69 years (Number)</t>
  </si>
  <si>
    <t>Sum of Prevalence - Neoplasms - Sex: Both - Age: 15-49 years (Number)</t>
  </si>
  <si>
    <t>Sum of Prevalence - Neoplasms - Sex: Both - Age: 5-14 years (Number)</t>
  </si>
  <si>
    <t>Sum of Prevalence - Neoplasms - Sex: Both - Age: Under 5 (Number)</t>
  </si>
  <si>
    <t>Prevalence - Neoplasms - Sex: Both - Age:</t>
  </si>
  <si>
    <t>70+ years old</t>
  </si>
  <si>
    <t xml:space="preserve"> 50-69 years old</t>
  </si>
  <si>
    <t>15-49 years old</t>
  </si>
  <si>
    <t>5-14 years old</t>
  </si>
  <si>
    <t xml:space="preserve"> Under 5 years old</t>
  </si>
  <si>
    <t>Percentage of people</t>
  </si>
  <si>
    <t>Total percentage %</t>
  </si>
  <si>
    <t>Prevelance of cancer by age world 1990 to 2017</t>
  </si>
  <si>
    <t>Sum of Prevalence - Neoplasms - Sex: Both - Age: Under 5 (Percent)</t>
  </si>
  <si>
    <t>Sum of Prevalence - Neoplasms - Sex: Both - Age: 70+ years (Percent)</t>
  </si>
  <si>
    <t>Sum of Prevalence - Neoplasms - Sex: Both - Age: 15-49 years (Percent)</t>
  </si>
  <si>
    <t>Sum of Prevalence - Neoplasms - Sex: Both - Age: 50-69 years (Percent)</t>
  </si>
  <si>
    <t>Sum of Prevalence - Neoplasms - Sex: Both - Age: 5-14 years (Percent)</t>
  </si>
  <si>
    <t>Sum of Prevalence - Neoplasms - Sex: Both - Age: All Ages (Percent)</t>
  </si>
  <si>
    <t>Share of poplutaions with cancer age 1990 to 2017</t>
  </si>
  <si>
    <t>Percentage %</t>
  </si>
  <si>
    <t>Sum of DALYs (Disability-Adjusted Life Years) - Other pharynx cancer -</t>
  </si>
  <si>
    <t>Sum of DALYs (Disability-Adjusted Life Years) - Liver cancer - Sex: Bot</t>
  </si>
  <si>
    <t>Sum of DALYs (Disability-Adjusted Life Years) - Breast cancer - Sex: Bo</t>
  </si>
  <si>
    <t>Sum of DALYs (Disability-Adjusted Life Years) - Tracheal, bronchus, and</t>
  </si>
  <si>
    <t>Sum of DALYs (Disability-Adjusted Life Years) - Gallbladder and biliary</t>
  </si>
  <si>
    <t>Sum of DALYs (Disability-Adjusted Life Years) - Kidney cancer - Sex: Bo</t>
  </si>
  <si>
    <t>Sum of DALYs (Disability-Adjusted Life Years) - Larynx cancer - Sex: Bo</t>
  </si>
  <si>
    <t>Sum of DALYs (Disability-Adjusted Life Years) - Stomach cancer - Sex: B</t>
  </si>
  <si>
    <t>Sum of DALYs (Disability-Adjusted Life Years) - Thyroid cancer - Sex: B</t>
  </si>
  <si>
    <t>Sum of DALYs (Disability-Adjusted Life Years) - Uterine cancer - Sex: B</t>
  </si>
  <si>
    <t>Sum of DALYs (Disability-Adjusted Life Years) - Ovarian cancer - Sex: B</t>
  </si>
  <si>
    <t>Sum of DALYs (Disability-Adjusted Life Years) - Bladder cancer - Sex: B</t>
  </si>
  <si>
    <t>Sum of DALYs (Disability-Adjusted Life Years) - Cervical cancer - Sex:</t>
  </si>
  <si>
    <t>Sum of DALYs (Disability-Adjusted Life Years) - Prostate cancer - Sex:</t>
  </si>
  <si>
    <t>Sum of DALYs (Disability-Adjusted Life Years) - Brain and central nervo</t>
  </si>
  <si>
    <t>Sum of DALYs (Disability-Adjusted Life Years) - Pancreatic cancer - Sex</t>
  </si>
  <si>
    <t>Sum of DALYs (Disability-Adjusted Life Years) - Testicular cancer - Sex</t>
  </si>
  <si>
    <t>Sum of DALYs (Disability-Adjusted Life Years) - Esophageal cancer - Sex</t>
  </si>
  <si>
    <t>Sum of DALYs (Disability-Adjusted Life Years) - Nasopharynx cancer - Se</t>
  </si>
  <si>
    <t>Sum of DALYs (Disability-Adjusted Life Years) - Colon and rectum cancer</t>
  </si>
  <si>
    <t>Sum of DALYs (Disability-Adjusted Life Years) - Non-melanoma skin cance</t>
  </si>
  <si>
    <t>Sum of DALYs (Disability-Adjusted Life Years) - Lip and oral cavity can</t>
  </si>
  <si>
    <t>Sum of DALYs (Disability-Adjusted Life Years) - Malignant skin melanoma</t>
  </si>
  <si>
    <t>Sum of DALYs (Disability-Adjusted Life Years) - Other malignant neoplas</t>
  </si>
  <si>
    <t>Sum of DALYs (Disability-Adjusted Life Years) - Mesothelioma - Sex: Bot</t>
  </si>
  <si>
    <t>Sum of DALYs (Disability-Adjusted Life Years) - Hodgkin lymphoma - Sex:</t>
  </si>
  <si>
    <t>Sum of DALYs (Disability-Adjusted Life Years) - Non-Hodgkin lymphoma -</t>
  </si>
  <si>
    <t xml:space="preserve">Cervical cancer </t>
  </si>
  <si>
    <t>Other malignant neoplas</t>
  </si>
  <si>
    <t xml:space="preserve"> Brain and central nervo</t>
  </si>
  <si>
    <t xml:space="preserve"> Esophageal cancer </t>
  </si>
  <si>
    <t>Liver cancer - Sex</t>
  </si>
  <si>
    <t xml:space="preserve">Pancreatic cancer </t>
  </si>
  <si>
    <t>Non-Hodgkin lymphoma -</t>
  </si>
  <si>
    <t xml:space="preserve"> Ovarian cancer - Sex: B</t>
  </si>
  <si>
    <t>Bladder cancer - Sex: B</t>
  </si>
  <si>
    <t xml:space="preserve"> Lip and oral cavity can</t>
  </si>
  <si>
    <t>Kidney cancer - Sex: Bo</t>
  </si>
  <si>
    <t xml:space="preserve"> Larynx cancer </t>
  </si>
  <si>
    <t>Gallbladder and biliary</t>
  </si>
  <si>
    <t>Uterine cancer - Sex: B</t>
  </si>
  <si>
    <t>Malignant skin melanoma</t>
  </si>
  <si>
    <t>Other pharynx cancer -</t>
  </si>
  <si>
    <t xml:space="preserve"> Hodgkin lymphoma - Sex:</t>
  </si>
  <si>
    <t>Thyroid cancer - Sex: B</t>
  </si>
  <si>
    <t xml:space="preserve"> Non-melanoma skin cance</t>
  </si>
  <si>
    <t xml:space="preserve"> Mesothelioma</t>
  </si>
  <si>
    <t xml:space="preserve"> Testicular cancer</t>
  </si>
  <si>
    <t>Disability-Adjusted Life Years all cancer types</t>
  </si>
  <si>
    <t>total burden of disease </t>
  </si>
  <si>
    <t>Sum of Deaths - Neoplasms - Sex: Both - Age: All Ages (Number)</t>
  </si>
  <si>
    <t xml:space="preserve"> Age-standardized Death Rate</t>
  </si>
  <si>
    <t>Cancer death rate (not age-standardized)</t>
  </si>
  <si>
    <t xml:space="preserve">Death </t>
  </si>
  <si>
    <t>Age-standardized cancer death rates by country</t>
  </si>
  <si>
    <t xml:space="preserve"> 70+ years old</t>
  </si>
  <si>
    <t xml:space="preserve">50-69 years old  </t>
  </si>
  <si>
    <t xml:space="preserve"> All Ages old </t>
  </si>
  <si>
    <t xml:space="preserve">15-49 years old </t>
  </si>
  <si>
    <t xml:space="preserve">Under 5 old </t>
  </si>
  <si>
    <t xml:space="preserve"> (Age-standardized) cancer Death Rate</t>
  </si>
  <si>
    <t xml:space="preserve">Cancer death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</si>
</sst>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quot;M&quot;"/>
    <numFmt numFmtId="165" formatCode="#.00,,,\ &quot;M&quot;"/>
    <numFmt numFmtId="166" formatCode="0.0\%"/>
    <numFmt numFmtId="167" formatCode="0.00\%"/>
    <numFmt numFmtId="168" formatCode="0.0"/>
    <numFmt numFmtId="169" formatCode="#.00,,\ &quot;M&quot;"/>
  </numFmts>
  <fonts count="6" x14ac:knownFonts="1">
    <font>
      <sz val="11"/>
      <color theme="1"/>
      <name val="Calibri"/>
      <family val="2"/>
      <scheme val="minor"/>
    </font>
    <font>
      <b/>
      <sz val="11"/>
      <color theme="1"/>
      <name val="Calibri"/>
      <family val="2"/>
      <scheme val="minor"/>
    </font>
    <font>
      <b/>
      <sz val="11"/>
      <color theme="0"/>
      <name val="Calibri"/>
      <family val="2"/>
      <scheme val="minor"/>
    </font>
    <font>
      <sz val="11"/>
      <color theme="1"/>
      <name val="Calibri"/>
      <family val="2"/>
      <scheme val="minor"/>
    </font>
    <font>
      <u/>
      <sz val="11"/>
      <color theme="10"/>
      <name val="Calibri"/>
      <family val="2"/>
      <scheme val="minor"/>
    </font>
    <font>
      <b/>
      <sz val="11"/>
      <name val="Calibri"/>
      <family val="2"/>
      <scheme val="minor"/>
    </font>
  </fonts>
  <fills count="11">
    <fill>
      <patternFill patternType="none"/>
    </fill>
    <fill>
      <patternFill patternType="gray125"/>
    </fill>
    <fill>
      <patternFill patternType="solid">
        <fgColor theme="4" tint="0.79998168889431442"/>
        <bgColor theme="4" tint="0.79998168889431442"/>
      </patternFill>
    </fill>
    <fill>
      <patternFill patternType="solid">
        <fgColor rgb="FFFFFF00"/>
        <bgColor theme="4" tint="0.79998168889431442"/>
      </patternFill>
    </fill>
    <fill>
      <patternFill patternType="solid">
        <fgColor rgb="FFFFFF00"/>
        <bgColor indexed="64"/>
      </patternFill>
    </fill>
    <fill>
      <patternFill patternType="solid">
        <fgColor rgb="FFFF0000"/>
        <bgColor indexed="64"/>
      </patternFill>
    </fill>
    <fill>
      <patternFill patternType="solid">
        <fgColor rgb="FFCCFF33"/>
        <bgColor indexed="64"/>
      </patternFill>
    </fill>
    <fill>
      <patternFill patternType="solid">
        <fgColor rgb="FFFF0000"/>
        <bgColor theme="4" tint="0.79998168889431442"/>
      </patternFill>
    </fill>
    <fill>
      <patternFill patternType="solid">
        <fgColor rgb="FFFF66FF"/>
        <bgColor indexed="64"/>
      </patternFill>
    </fill>
    <fill>
      <patternFill patternType="solid">
        <fgColor theme="5" tint="0.39997558519241921"/>
        <bgColor indexed="64"/>
      </patternFill>
    </fill>
    <fill>
      <patternFill patternType="solid">
        <fgColor theme="9" tint="0.59999389629810485"/>
        <bgColor indexed="64"/>
      </patternFill>
    </fill>
  </fills>
  <borders count="4">
    <border>
      <left/>
      <right/>
      <top/>
      <bottom/>
      <diagonal/>
    </border>
    <border>
      <left/>
      <right/>
      <top/>
      <bottom style="thin">
        <color theme="4" tint="0.39997558519241921"/>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s>
  <cellStyleXfs count="3">
    <xf numFmtId="0" fontId="0" fillId="0" borderId="0"/>
    <xf numFmtId="9" fontId="3" fillId="0" borderId="0" applyFont="0" applyFill="0" applyBorder="0" applyAlignment="0" applyProtection="0"/>
    <xf numFmtId="0" fontId="4" fillId="0" borderId="0" applyNumberFormat="0" applyFill="0" applyBorder="0" applyAlignment="0" applyProtection="0"/>
  </cellStyleXfs>
  <cellXfs count="41">
    <xf numFmtId="0" fontId="0" fillId="0" borderId="0" xfId="0"/>
    <xf numFmtId="0" fontId="0" fillId="0" borderId="0" xfId="0" applyNumberFormat="1"/>
    <xf numFmtId="0" fontId="1" fillId="2" borderId="1" xfId="0" applyFont="1" applyFill="1" applyBorder="1"/>
    <xf numFmtId="0" fontId="1" fillId="3" borderId="1" xfId="0" applyFont="1" applyFill="1" applyBorder="1"/>
    <xf numFmtId="0" fontId="1" fillId="3" borderId="1" xfId="0" applyFont="1" applyFill="1" applyBorder="1" applyAlignment="1">
      <alignment horizontal="right"/>
    </xf>
    <xf numFmtId="0" fontId="1" fillId="2" borderId="0" xfId="0" applyFont="1" applyFill="1" applyBorder="1"/>
    <xf numFmtId="0" fontId="1" fillId="4" borderId="2" xfId="0" applyFont="1" applyFill="1" applyBorder="1"/>
    <xf numFmtId="0" fontId="1" fillId="2" borderId="2" xfId="0" applyFont="1" applyFill="1" applyBorder="1"/>
    <xf numFmtId="0" fontId="2" fillId="5" borderId="0" xfId="0" applyFont="1" applyFill="1" applyAlignment="1">
      <alignment horizontal="right"/>
    </xf>
    <xf numFmtId="0" fontId="2" fillId="5" borderId="0" xfId="0" applyFont="1" applyFill="1"/>
    <xf numFmtId="164" fontId="0" fillId="0" borderId="0" xfId="0" applyNumberFormat="1" applyBorder="1"/>
    <xf numFmtId="165" fontId="0" fillId="0" borderId="2" xfId="0" applyNumberFormat="1" applyBorder="1"/>
    <xf numFmtId="165" fontId="0" fillId="0" borderId="0" xfId="0" applyNumberFormat="1"/>
    <xf numFmtId="165" fontId="2" fillId="5" borderId="0" xfId="0" applyNumberFormat="1" applyFont="1" applyFill="1"/>
    <xf numFmtId="0" fontId="0" fillId="0" borderId="0" xfId="0" pivotButton="1"/>
    <xf numFmtId="0" fontId="0" fillId="0" borderId="0" xfId="0" applyAlignment="1">
      <alignment horizontal="left"/>
    </xf>
    <xf numFmtId="0" fontId="1" fillId="0" borderId="0" xfId="0" applyFont="1"/>
    <xf numFmtId="0" fontId="1" fillId="6" borderId="0" xfId="0" applyFont="1" applyFill="1" applyAlignment="1">
      <alignment horizontal="right"/>
    </xf>
    <xf numFmtId="0" fontId="2" fillId="7" borderId="0" xfId="0" applyFont="1" applyFill="1" applyBorder="1"/>
    <xf numFmtId="0" fontId="1" fillId="6" borderId="2" xfId="0" applyFont="1" applyFill="1" applyBorder="1" applyAlignment="1">
      <alignment horizontal="left"/>
    </xf>
    <xf numFmtId="0" fontId="1" fillId="6" borderId="2" xfId="0" applyFont="1" applyFill="1" applyBorder="1" applyAlignment="1">
      <alignment horizontal="right"/>
    </xf>
    <xf numFmtId="0" fontId="1" fillId="0" borderId="0" xfId="0" applyNumberFormat="1" applyFont="1"/>
    <xf numFmtId="0" fontId="1" fillId="8" borderId="0" xfId="0" applyFont="1" applyFill="1"/>
    <xf numFmtId="0" fontId="0" fillId="0" borderId="0" xfId="1" applyNumberFormat="1" applyFont="1"/>
    <xf numFmtId="0" fontId="1" fillId="6" borderId="0" xfId="0" applyFont="1" applyFill="1"/>
    <xf numFmtId="167" fontId="0" fillId="0" borderId="0" xfId="0" applyNumberFormat="1"/>
    <xf numFmtId="0" fontId="1" fillId="4" borderId="0" xfId="0" applyFont="1" applyFill="1"/>
    <xf numFmtId="168" fontId="0" fillId="0" borderId="0" xfId="0" applyNumberFormat="1"/>
    <xf numFmtId="0" fontId="1" fillId="4" borderId="2" xfId="0" applyFont="1" applyFill="1" applyBorder="1" applyAlignment="1">
      <alignment horizontal="center"/>
    </xf>
    <xf numFmtId="0" fontId="2" fillId="7" borderId="3" xfId="0" applyFont="1" applyFill="1" applyBorder="1" applyAlignment="1">
      <alignment horizontal="right"/>
    </xf>
    <xf numFmtId="0" fontId="1" fillId="4" borderId="2" xfId="0" applyFont="1" applyFill="1" applyBorder="1" applyAlignment="1">
      <alignment horizontal="right"/>
    </xf>
    <xf numFmtId="0" fontId="1" fillId="2" borderId="1" xfId="0" applyFont="1" applyFill="1" applyBorder="1" applyAlignment="1">
      <alignment horizontal="left"/>
    </xf>
    <xf numFmtId="0" fontId="5" fillId="9" borderId="0" xfId="2" applyFont="1" applyFill="1" applyAlignment="1">
      <alignment vertical="center" wrapText="1"/>
    </xf>
    <xf numFmtId="169" fontId="0" fillId="0" borderId="0" xfId="0" applyNumberFormat="1"/>
    <xf numFmtId="169" fontId="0" fillId="0" borderId="2" xfId="0" applyNumberFormat="1" applyBorder="1"/>
    <xf numFmtId="169" fontId="2" fillId="5" borderId="2" xfId="0" applyNumberFormat="1" applyFont="1" applyFill="1" applyBorder="1"/>
    <xf numFmtId="0" fontId="0" fillId="10" borderId="0" xfId="0" applyFill="1"/>
    <xf numFmtId="0" fontId="1" fillId="2" borderId="3" xfId="0" applyFont="1" applyFill="1" applyBorder="1"/>
    <xf numFmtId="165" fontId="0" fillId="0" borderId="0" xfId="0" applyNumberFormat="1" applyBorder="1"/>
    <xf numFmtId="165" fontId="2" fillId="5" borderId="0" xfId="0" applyNumberFormat="1" applyFont="1" applyFill="1" applyBorder="1"/>
    <xf numFmtId="166" fontId="0" fillId="0" borderId="0" xfId="0" applyNumberFormat="1"/>
  </cellXfs>
  <cellStyles count="3">
    <cellStyle name="Hyperlink" xfId="2" builtinId="8"/>
    <cellStyle name="Normal" xfId="0" builtinId="0"/>
    <cellStyle name="Percent" xfId="1" builtinId="5"/>
  </cellStyles>
  <dxfs count="8">
    <dxf>
      <numFmt numFmtId="167" formatCode="0.00\%"/>
    </dxf>
    <dxf>
      <numFmt numFmtId="166" formatCode="0.0\%"/>
    </dxf>
    <dxf>
      <numFmt numFmtId="168" formatCode="0.0"/>
    </dxf>
    <dxf>
      <numFmt numFmtId="0" formatCode="General"/>
    </dxf>
    <dxf>
      <numFmt numFmtId="0" formatCode="General"/>
    </dxf>
    <dxf>
      <numFmt numFmtId="0" formatCode="Genera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mruColors>
      <color rgb="FFEAEAEA"/>
      <color rgb="FFCD4EE2"/>
      <color rgb="FF358B35"/>
      <color rgb="FFE848E8"/>
      <color rgb="FF1FE1E1"/>
      <color rgb="FF738064"/>
      <color rgb="FFCCFFCC"/>
      <color rgb="FFFDE6C3"/>
      <color rgb="FF80F8CA"/>
      <color rgb="FFBFC66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5.xml"/><Relationship Id="rId21" Type="http://schemas.openxmlformats.org/officeDocument/2006/relationships/pivotCacheDefinition" Target="pivotCache/pivotCacheDefinition11.xml"/><Relationship Id="rId42" Type="http://schemas.openxmlformats.org/officeDocument/2006/relationships/powerPivotData" Target="model/item.data"/><Relationship Id="rId47" Type="http://schemas.openxmlformats.org/officeDocument/2006/relationships/customXml" Target="../customXml/item4.xml"/><Relationship Id="rId63" Type="http://schemas.openxmlformats.org/officeDocument/2006/relationships/customXml" Target="../customXml/item20.xml"/><Relationship Id="rId68" Type="http://schemas.openxmlformats.org/officeDocument/2006/relationships/customXml" Target="../customXml/item2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microsoft.com/office/2007/relationships/slicerCache" Target="slicerCaches/slicerCache8.xml"/><Relationship Id="rId11" Type="http://schemas.openxmlformats.org/officeDocument/2006/relationships/pivotCacheDefinition" Target="pivotCache/pivotCacheDefinition1.xml"/><Relationship Id="rId24" Type="http://schemas.microsoft.com/office/2007/relationships/slicerCache" Target="slicerCaches/slicerCache3.xml"/><Relationship Id="rId32" Type="http://schemas.microsoft.com/office/2007/relationships/slicerCache" Target="slicerCaches/slicerCache11.xml"/><Relationship Id="rId37" Type="http://schemas.microsoft.com/office/2007/relationships/slicerCache" Target="slicerCaches/slicerCache16.xml"/><Relationship Id="rId40" Type="http://schemas.openxmlformats.org/officeDocument/2006/relationships/styles" Target="styles.xml"/><Relationship Id="rId45" Type="http://schemas.openxmlformats.org/officeDocument/2006/relationships/customXml" Target="../customXml/item2.xml"/><Relationship Id="rId53" Type="http://schemas.openxmlformats.org/officeDocument/2006/relationships/customXml" Target="../customXml/item10.xml"/><Relationship Id="rId58" Type="http://schemas.openxmlformats.org/officeDocument/2006/relationships/customXml" Target="../customXml/item15.xml"/><Relationship Id="rId66" Type="http://schemas.openxmlformats.org/officeDocument/2006/relationships/customXml" Target="../customXml/item23.xml"/><Relationship Id="rId5" Type="http://schemas.openxmlformats.org/officeDocument/2006/relationships/worksheet" Target="worksheets/sheet5.xml"/><Relationship Id="rId61" Type="http://schemas.openxmlformats.org/officeDocument/2006/relationships/customXml" Target="../customXml/item18.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microsoft.com/office/2007/relationships/slicerCache" Target="slicerCaches/slicerCache1.xml"/><Relationship Id="rId27" Type="http://schemas.microsoft.com/office/2007/relationships/slicerCache" Target="slicerCaches/slicerCache6.xml"/><Relationship Id="rId30" Type="http://schemas.microsoft.com/office/2007/relationships/slicerCache" Target="slicerCaches/slicerCache9.xml"/><Relationship Id="rId35" Type="http://schemas.microsoft.com/office/2007/relationships/slicerCache" Target="slicerCaches/slicerCache14.xml"/><Relationship Id="rId43" Type="http://schemas.openxmlformats.org/officeDocument/2006/relationships/calcChain" Target="calcChain.xml"/><Relationship Id="rId48" Type="http://schemas.openxmlformats.org/officeDocument/2006/relationships/customXml" Target="../customXml/item5.xml"/><Relationship Id="rId56" Type="http://schemas.openxmlformats.org/officeDocument/2006/relationships/customXml" Target="../customXml/item13.xml"/><Relationship Id="rId64" Type="http://schemas.openxmlformats.org/officeDocument/2006/relationships/customXml" Target="../customXml/item21.xml"/><Relationship Id="rId69" Type="http://schemas.openxmlformats.org/officeDocument/2006/relationships/customXml" Target="../customXml/item26.xml"/><Relationship Id="rId8" Type="http://schemas.openxmlformats.org/officeDocument/2006/relationships/worksheet" Target="worksheets/sheet8.xml"/><Relationship Id="rId51" Type="http://schemas.openxmlformats.org/officeDocument/2006/relationships/customXml" Target="../customXml/item8.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microsoft.com/office/2007/relationships/slicerCache" Target="slicerCaches/slicerCache4.xml"/><Relationship Id="rId33" Type="http://schemas.microsoft.com/office/2007/relationships/slicerCache" Target="slicerCaches/slicerCache12.xml"/><Relationship Id="rId38" Type="http://schemas.openxmlformats.org/officeDocument/2006/relationships/theme" Target="theme/theme1.xml"/><Relationship Id="rId46" Type="http://schemas.openxmlformats.org/officeDocument/2006/relationships/customXml" Target="../customXml/item3.xml"/><Relationship Id="rId59" Type="http://schemas.openxmlformats.org/officeDocument/2006/relationships/customXml" Target="../customXml/item16.xml"/><Relationship Id="rId67" Type="http://schemas.openxmlformats.org/officeDocument/2006/relationships/customXml" Target="../customXml/item24.xml"/><Relationship Id="rId20" Type="http://schemas.openxmlformats.org/officeDocument/2006/relationships/pivotCacheDefinition" Target="pivotCache/pivotCacheDefinition10.xml"/><Relationship Id="rId41" Type="http://schemas.openxmlformats.org/officeDocument/2006/relationships/sharedStrings" Target="sharedStrings.xml"/><Relationship Id="rId54" Type="http://schemas.openxmlformats.org/officeDocument/2006/relationships/customXml" Target="../customXml/item11.xml"/><Relationship Id="rId62"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microsoft.com/office/2007/relationships/slicerCache" Target="slicerCaches/slicerCache2.xml"/><Relationship Id="rId28" Type="http://schemas.microsoft.com/office/2007/relationships/slicerCache" Target="slicerCaches/slicerCache7.xml"/><Relationship Id="rId36" Type="http://schemas.microsoft.com/office/2007/relationships/slicerCache" Target="slicerCaches/slicerCache15.xml"/><Relationship Id="rId49" Type="http://schemas.openxmlformats.org/officeDocument/2006/relationships/customXml" Target="../customXml/item6.xml"/><Relationship Id="rId57" Type="http://schemas.openxmlformats.org/officeDocument/2006/relationships/customXml" Target="../customXml/item14.xml"/><Relationship Id="rId10" Type="http://schemas.openxmlformats.org/officeDocument/2006/relationships/worksheet" Target="worksheets/sheet10.xml"/><Relationship Id="rId31" Type="http://schemas.microsoft.com/office/2007/relationships/slicerCache" Target="slicerCaches/slicerCache10.xml"/><Relationship Id="rId44" Type="http://schemas.openxmlformats.org/officeDocument/2006/relationships/customXml" Target="../customXml/item1.xml"/><Relationship Id="rId52" Type="http://schemas.openxmlformats.org/officeDocument/2006/relationships/customXml" Target="../customXml/item9.xml"/><Relationship Id="rId60" Type="http://schemas.openxmlformats.org/officeDocument/2006/relationships/customXml" Target="../customXml/item17.xml"/><Relationship Id="rId65" Type="http://schemas.openxmlformats.org/officeDocument/2006/relationships/customXml" Target="../customXml/item2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onnections" Target="connections.xml"/><Relationship Id="rId34" Type="http://schemas.microsoft.com/office/2007/relationships/slicerCache" Target="slicerCaches/slicerCache13.xml"/><Relationship Id="rId50" Type="http://schemas.openxmlformats.org/officeDocument/2006/relationships/customXml" Target="../customXml/item7.xml"/><Relationship Id="rId55"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1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3.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5.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6.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7.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8.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9.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spPr>
            <a:solidFill>
              <a:schemeClr val="accent1"/>
            </a:solidFill>
            <a:ln w="12700">
              <a:gradFill>
                <a:gsLst>
                  <a:gs pos="23903">
                    <a:srgbClr val="91E1F3">
                      <a:lumMod val="97000"/>
                    </a:srgbClr>
                  </a:gs>
                  <a:gs pos="0">
                    <a:srgbClr val="3CE2F4"/>
                  </a:gs>
                  <a:gs pos="41000">
                    <a:schemeClr val="accent1">
                      <a:lumMod val="30000"/>
                      <a:lumOff val="70000"/>
                    </a:schemeClr>
                  </a:gs>
                </a:gsLst>
                <a:lin ang="5400000" scaled="1"/>
              </a:gra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lumMod val="60000"/>
                        <a:lumOff val="40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Number of death by Cause '!$B$7:$B$16</c:f>
              <c:strCache>
                <c:ptCount val="10"/>
                <c:pt idx="0">
                  <c:v> Cardiovascular diseases</c:v>
                </c:pt>
                <c:pt idx="1">
                  <c:v>Neoplasms </c:v>
                </c:pt>
                <c:pt idx="2">
                  <c:v> Chronic respiratory diseases </c:v>
                </c:pt>
                <c:pt idx="3">
                  <c:v>Lower respiratory infections </c:v>
                </c:pt>
                <c:pt idx="4">
                  <c:v>Neonatal disorders </c:v>
                </c:pt>
                <c:pt idx="5">
                  <c:v>Digestive diseases </c:v>
                </c:pt>
                <c:pt idx="6">
                  <c:v> Diarrheal diseases </c:v>
                </c:pt>
                <c:pt idx="7">
                  <c:v>Tuberculosis </c:v>
                </c:pt>
                <c:pt idx="8">
                  <c:v>Cirrhosis and other chronic liver diseases </c:v>
                </c:pt>
                <c:pt idx="9">
                  <c:v>Road injuries </c:v>
                </c:pt>
              </c:strCache>
            </c:strRef>
          </c:cat>
          <c:val>
            <c:numRef>
              <c:f>'Total Number of death by Cause '!$C$7:$C$16</c:f>
              <c:numCache>
                <c:formatCode>#.00,,,\ "M"</c:formatCode>
                <c:ptCount val="10"/>
                <c:pt idx="0">
                  <c:v>2674494456</c:v>
                </c:pt>
                <c:pt idx="1">
                  <c:v>1414869873</c:v>
                </c:pt>
                <c:pt idx="2">
                  <c:v>624518660</c:v>
                </c:pt>
                <c:pt idx="3">
                  <c:v>474311819</c:v>
                </c:pt>
                <c:pt idx="4">
                  <c:v>419395741</c:v>
                </c:pt>
                <c:pt idx="5">
                  <c:v>386634503</c:v>
                </c:pt>
                <c:pt idx="6">
                  <c:v>363974043</c:v>
                </c:pt>
                <c:pt idx="7">
                  <c:v>254128070</c:v>
                </c:pt>
                <c:pt idx="8">
                  <c:v>218188606</c:v>
                </c:pt>
                <c:pt idx="9">
                  <c:v>209543100</c:v>
                </c:pt>
              </c:numCache>
            </c:numRef>
          </c:val>
          <c:extLst>
            <c:ext xmlns:c16="http://schemas.microsoft.com/office/drawing/2014/chart" uri="{C3380CC4-5D6E-409C-BE32-E72D297353CC}">
              <c16:uniqueId val="{00000000-FBDB-4D75-B1E6-FAED29153B5B}"/>
            </c:ext>
          </c:extLst>
        </c:ser>
        <c:dLbls>
          <c:dLblPos val="outEnd"/>
          <c:showLegendKey val="0"/>
          <c:showVal val="1"/>
          <c:showCatName val="0"/>
          <c:showSerName val="0"/>
          <c:showPercent val="0"/>
          <c:showBubbleSize val="0"/>
        </c:dLbls>
        <c:gapWidth val="182"/>
        <c:axId val="1331432511"/>
        <c:axId val="1331429183"/>
      </c:barChart>
      <c:catAx>
        <c:axId val="1331432511"/>
        <c:scaling>
          <c:orientation val="minMax"/>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1" i="0" u="none" strike="noStrike" kern="1200" baseline="0">
                <a:solidFill>
                  <a:srgbClr val="FFC000"/>
                </a:solidFill>
                <a:latin typeface="+mn-lt"/>
                <a:ea typeface="+mn-ea"/>
                <a:cs typeface="Arial" panose="020B0604020202020204" pitchFamily="34" charset="0"/>
              </a:defRPr>
            </a:pPr>
            <a:endParaRPr lang="en-US"/>
          </a:p>
        </c:txPr>
        <c:crossAx val="1331429183"/>
        <c:crosses val="autoZero"/>
        <c:auto val="1"/>
        <c:lblAlgn val="ctr"/>
        <c:lblOffset val="100"/>
        <c:noMultiLvlLbl val="0"/>
      </c:catAx>
      <c:valAx>
        <c:axId val="1331429183"/>
        <c:scaling>
          <c:orientation val="minMax"/>
        </c:scaling>
        <c:delete val="0"/>
        <c:axPos val="b"/>
        <c:majorGridlines>
          <c:spPr>
            <a:ln w="9525" cap="flat" cmpd="sng" algn="ctr">
              <a:noFill/>
              <a:round/>
            </a:ln>
            <a:effectLst/>
          </c:spPr>
        </c:majorGridlines>
        <c:numFmt formatCode="#.00,,,\ &quot;M&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FFC000"/>
                </a:solidFill>
                <a:latin typeface="+mn-lt"/>
                <a:ea typeface="+mn-ea"/>
                <a:cs typeface="+mn-cs"/>
              </a:defRPr>
            </a:pPr>
            <a:endParaRPr lang="en-US"/>
          </a:p>
        </c:txPr>
        <c:crossAx val="1331432511"/>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'Total Number of death by Cause '!$B$7:$B$16</c:f>
              <c:strCache>
                <c:ptCount val="10"/>
                <c:pt idx="0">
                  <c:v> Cardiovascular diseases</c:v>
                </c:pt>
                <c:pt idx="1">
                  <c:v>Neoplasms </c:v>
                </c:pt>
                <c:pt idx="2">
                  <c:v> Chronic respiratory diseases </c:v>
                </c:pt>
                <c:pt idx="3">
                  <c:v>Lower respiratory infections </c:v>
                </c:pt>
                <c:pt idx="4">
                  <c:v>Neonatal disorders </c:v>
                </c:pt>
                <c:pt idx="5">
                  <c:v>Digestive diseases </c:v>
                </c:pt>
                <c:pt idx="6">
                  <c:v> Diarrheal diseases </c:v>
                </c:pt>
                <c:pt idx="7">
                  <c:v>Tuberculosis </c:v>
                </c:pt>
                <c:pt idx="8">
                  <c:v>Cirrhosis and other chronic liver diseases </c:v>
                </c:pt>
                <c:pt idx="9">
                  <c:v>Road injuries </c:v>
                </c:pt>
              </c:strCache>
            </c:strRef>
          </c:cat>
          <c:val>
            <c:numRef>
              <c:f>'Total Number of death by Cause '!$C$7:$C$16</c:f>
              <c:numCache>
                <c:formatCode>#.00,,,\ "M"</c:formatCode>
                <c:ptCount val="10"/>
                <c:pt idx="0">
                  <c:v>2674494456</c:v>
                </c:pt>
                <c:pt idx="1">
                  <c:v>1414869873</c:v>
                </c:pt>
                <c:pt idx="2">
                  <c:v>624518660</c:v>
                </c:pt>
                <c:pt idx="3">
                  <c:v>474311819</c:v>
                </c:pt>
                <c:pt idx="4">
                  <c:v>419395741</c:v>
                </c:pt>
                <c:pt idx="5">
                  <c:v>386634503</c:v>
                </c:pt>
                <c:pt idx="6">
                  <c:v>363974043</c:v>
                </c:pt>
                <c:pt idx="7">
                  <c:v>254128070</c:v>
                </c:pt>
                <c:pt idx="8">
                  <c:v>218188606</c:v>
                </c:pt>
                <c:pt idx="9">
                  <c:v>209543100</c:v>
                </c:pt>
              </c:numCache>
            </c:numRef>
          </c:val>
          <c:extLst>
            <c:ext xmlns:c16="http://schemas.microsoft.com/office/drawing/2014/chart" uri="{C3380CC4-5D6E-409C-BE32-E72D297353CC}">
              <c16:uniqueId val="{00000000-5DBC-4145-B5F2-5429080ED1A4}"/>
            </c:ext>
          </c:extLst>
        </c:ser>
        <c:dLbls>
          <c:dLblPos val="outEnd"/>
          <c:showLegendKey val="0"/>
          <c:showVal val="1"/>
          <c:showCatName val="0"/>
          <c:showSerName val="0"/>
          <c:showPercent val="0"/>
          <c:showBubbleSize val="0"/>
        </c:dLbls>
        <c:gapWidth val="182"/>
        <c:axId val="1331432511"/>
        <c:axId val="1331429183"/>
      </c:barChart>
      <c:catAx>
        <c:axId val="13314325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1429183"/>
        <c:crosses val="autoZero"/>
        <c:auto val="1"/>
        <c:lblAlgn val="ctr"/>
        <c:lblOffset val="100"/>
        <c:noMultiLvlLbl val="0"/>
      </c:catAx>
      <c:valAx>
        <c:axId val="1331429183"/>
        <c:scaling>
          <c:orientation val="minMax"/>
        </c:scaling>
        <c:delete val="0"/>
        <c:axPos val="b"/>
        <c:majorGridlines>
          <c:spPr>
            <a:ln w="9525" cap="flat" cmpd="sng" algn="ctr">
              <a:solidFill>
                <a:schemeClr val="tx1">
                  <a:lumMod val="15000"/>
                  <a:lumOff val="85000"/>
                </a:schemeClr>
              </a:solidFill>
              <a:round/>
            </a:ln>
            <a:effectLst/>
          </c:spPr>
        </c:majorGridlines>
        <c:numFmt formatCode="#.00,,,\ &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143251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'Death From Cancer'!$B$7:$B$16</c:f>
              <c:strCache>
                <c:ptCount val="10"/>
                <c:pt idx="0">
                  <c:v>Tracheal, bronchus, and lung cancer </c:v>
                </c:pt>
                <c:pt idx="1">
                  <c:v> Stomach cancer </c:v>
                </c:pt>
                <c:pt idx="2">
                  <c:v>Colon and rectum cancer </c:v>
                </c:pt>
                <c:pt idx="3">
                  <c:v>Breast cancer </c:v>
                </c:pt>
                <c:pt idx="4">
                  <c:v>Esophageal cancer </c:v>
                </c:pt>
                <c:pt idx="5">
                  <c:v> Liver cancer </c:v>
                </c:pt>
                <c:pt idx="6">
                  <c:v>Prostate cancer </c:v>
                </c:pt>
                <c:pt idx="7">
                  <c:v> Pancreatic cancer</c:v>
                </c:pt>
                <c:pt idx="8">
                  <c:v>Leukemia </c:v>
                </c:pt>
                <c:pt idx="9">
                  <c:v> Cervical cancer </c:v>
                </c:pt>
              </c:strCache>
            </c:strRef>
          </c:cat>
          <c:val>
            <c:numRef>
              <c:f>'Death From Cancer'!$C$7:$C$16</c:f>
              <c:numCache>
                <c:formatCode>#.00,,,\ "M"</c:formatCode>
                <c:ptCount val="10"/>
                <c:pt idx="0">
                  <c:v>280726830</c:v>
                </c:pt>
                <c:pt idx="1">
                  <c:v>159461701</c:v>
                </c:pt>
                <c:pt idx="2">
                  <c:v>143554609</c:v>
                </c:pt>
                <c:pt idx="3">
                  <c:v>95243324</c:v>
                </c:pt>
                <c:pt idx="4">
                  <c:v>76097800</c:v>
                </c:pt>
                <c:pt idx="5" formatCode="General">
                  <c:v>75932699</c:v>
                </c:pt>
                <c:pt idx="6" formatCode="General">
                  <c:v>63918471</c:v>
                </c:pt>
                <c:pt idx="7" formatCode="General">
                  <c:v>63727984</c:v>
                </c:pt>
                <c:pt idx="8" formatCode="General">
                  <c:v>53022727</c:v>
                </c:pt>
                <c:pt idx="9" formatCode="General">
                  <c:v>39151845</c:v>
                </c:pt>
              </c:numCache>
            </c:numRef>
          </c:val>
          <c:extLst>
            <c:ext xmlns:c16="http://schemas.microsoft.com/office/drawing/2014/chart" uri="{C3380CC4-5D6E-409C-BE32-E72D297353CC}">
              <c16:uniqueId val="{00000000-BA47-42D2-8832-AD32CE797DE0}"/>
            </c:ext>
          </c:extLst>
        </c:ser>
        <c:dLbls>
          <c:dLblPos val="outEnd"/>
          <c:showLegendKey val="0"/>
          <c:showVal val="1"/>
          <c:showCatName val="0"/>
          <c:showSerName val="0"/>
          <c:showPercent val="0"/>
          <c:showBubbleSize val="0"/>
        </c:dLbls>
        <c:gapWidth val="182"/>
        <c:axId val="358386127"/>
        <c:axId val="358386543"/>
      </c:barChart>
      <c:catAx>
        <c:axId val="35838612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8386543"/>
        <c:crosses val="autoZero"/>
        <c:auto val="1"/>
        <c:lblAlgn val="ctr"/>
        <c:lblOffset val="100"/>
        <c:noMultiLvlLbl val="0"/>
      </c:catAx>
      <c:valAx>
        <c:axId val="358386543"/>
        <c:scaling>
          <c:orientation val="minMax"/>
        </c:scaling>
        <c:delete val="0"/>
        <c:axPos val="b"/>
        <c:majorGridlines>
          <c:spPr>
            <a:ln w="9525" cap="flat" cmpd="sng" algn="ctr">
              <a:solidFill>
                <a:schemeClr val="tx1">
                  <a:lumMod val="15000"/>
                  <a:lumOff val="85000"/>
                </a:schemeClr>
              </a:solidFill>
              <a:round/>
            </a:ln>
            <a:effectLst/>
          </c:spPr>
        </c:majorGridlines>
        <c:numFmt formatCode="#.00,,,\ &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5838612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cat>
            <c:strRef>
              <c:f>'Cancer Death Rate by Age group'!$B$8:$B$14</c:f>
              <c:strCache>
                <c:ptCount val="7"/>
                <c:pt idx="0">
                  <c:v> 70+ years Old</c:v>
                </c:pt>
                <c:pt idx="1">
                  <c:v>50-69 years Old</c:v>
                </c:pt>
                <c:pt idx="2">
                  <c:v>Age-standardized </c:v>
                </c:pt>
                <c:pt idx="3">
                  <c:v> All Ages  (Not-Age-standardized )</c:v>
                </c:pt>
                <c:pt idx="4">
                  <c:v>15-49 years Old</c:v>
                </c:pt>
                <c:pt idx="5">
                  <c:v>Under 5 Old</c:v>
                </c:pt>
                <c:pt idx="6">
                  <c:v> 5-14 years Old</c:v>
                </c:pt>
              </c:strCache>
            </c:strRef>
          </c:cat>
          <c:val>
            <c:numRef>
              <c:f>'Cancer Death Rate by Age group'!$C$8:$C$14</c:f>
              <c:numCache>
                <c:formatCode>#.00,,\ "M"</c:formatCode>
                <c:ptCount val="7"/>
                <c:pt idx="0">
                  <c:v>7201209.71</c:v>
                </c:pt>
                <c:pt idx="1">
                  <c:v>2232563.0699999998</c:v>
                </c:pt>
                <c:pt idx="2">
                  <c:v>920377.22</c:v>
                </c:pt>
                <c:pt idx="3">
                  <c:v>852575.51</c:v>
                </c:pt>
                <c:pt idx="4">
                  <c:v>200142.55</c:v>
                </c:pt>
                <c:pt idx="5">
                  <c:v>52333.74</c:v>
                </c:pt>
                <c:pt idx="6">
                  <c:v>31759.61</c:v>
                </c:pt>
              </c:numCache>
            </c:numRef>
          </c:val>
          <c:extLst>
            <c:ext xmlns:c16="http://schemas.microsoft.com/office/drawing/2014/chart" uri="{C3380CC4-5D6E-409C-BE32-E72D297353CC}">
              <c16:uniqueId val="{00000000-44D7-46EA-89FB-2DE829095C35}"/>
            </c:ext>
          </c:extLst>
        </c:ser>
        <c:dLbls>
          <c:showLegendKey val="0"/>
          <c:showVal val="0"/>
          <c:showCatName val="0"/>
          <c:showSerName val="0"/>
          <c:showPercent val="0"/>
          <c:showBubbleSize val="0"/>
        </c:dLbls>
        <c:gapWidth val="182"/>
        <c:axId val="1600378736"/>
        <c:axId val="1600380400"/>
      </c:barChart>
      <c:catAx>
        <c:axId val="16003787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0380400"/>
        <c:crosses val="autoZero"/>
        <c:auto val="1"/>
        <c:lblAlgn val="ctr"/>
        <c:lblOffset val="100"/>
        <c:noMultiLvlLbl val="0"/>
      </c:catAx>
      <c:valAx>
        <c:axId val="1600380400"/>
        <c:scaling>
          <c:orientation val="minMax"/>
        </c:scaling>
        <c:delete val="0"/>
        <c:axPos val="b"/>
        <c:majorGridlines>
          <c:spPr>
            <a:ln w="9525" cap="flat" cmpd="sng" algn="ctr">
              <a:solidFill>
                <a:schemeClr val="tx1">
                  <a:lumMod val="15000"/>
                  <a:lumOff val="85000"/>
                </a:schemeClr>
              </a:solidFill>
              <a:round/>
            </a:ln>
            <a:effectLst/>
          </c:spPr>
        </c:majorGridlines>
        <c:numFmt formatCode="#.00,,\ &quot;M&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037873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rgbClr val="07C9C0"/>
            </a:solidFill>
            <a:ln>
              <a:gradFill>
                <a:gsLst>
                  <a:gs pos="83000">
                    <a:srgbClr val="FF66FF"/>
                  </a:gs>
                  <a:gs pos="100000">
                    <a:schemeClr val="accent1">
                      <a:lumMod val="30000"/>
                      <a:lumOff val="70000"/>
                    </a:schemeClr>
                  </a:gs>
                </a:gsLst>
                <a:lin ang="5400000" scaled="1"/>
              </a:gra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'Prevalence of cancer by type'!$B$9:$B$13</c:f>
              <c:strCache>
                <c:ptCount val="5"/>
                <c:pt idx="0">
                  <c:v>Neoplasms </c:v>
                </c:pt>
                <c:pt idx="1">
                  <c:v> Breast cancer </c:v>
                </c:pt>
                <c:pt idx="2">
                  <c:v> Prostate cancer </c:v>
                </c:pt>
                <c:pt idx="3">
                  <c:v>Colon and rectum cancer</c:v>
                </c:pt>
                <c:pt idx="4">
                  <c:v>Cervical cancer</c:v>
                </c:pt>
              </c:strCache>
            </c:strRef>
          </c:cat>
          <c:val>
            <c:numRef>
              <c:f>'Prevalence of cancer by type'!$C$9:$C$13</c:f>
              <c:numCache>
                <c:formatCode>General</c:formatCode>
                <c:ptCount val="5"/>
                <c:pt idx="0">
                  <c:v>5554.3230635470009</c:v>
                </c:pt>
                <c:pt idx="1">
                  <c:v>1593.1099999999519</c:v>
                </c:pt>
                <c:pt idx="2">
                  <c:v>936.509999999966</c:v>
                </c:pt>
                <c:pt idx="3">
                  <c:v>681.50000000000239</c:v>
                </c:pt>
                <c:pt idx="4">
                  <c:v>358.78</c:v>
                </c:pt>
              </c:numCache>
            </c:numRef>
          </c:val>
          <c:extLst>
            <c:ext xmlns:c16="http://schemas.microsoft.com/office/drawing/2014/chart" uri="{C3380CC4-5D6E-409C-BE32-E72D297353CC}">
              <c16:uniqueId val="{00000000-6A83-47EB-A750-4BA2265CFF26}"/>
            </c:ext>
          </c:extLst>
        </c:ser>
        <c:dLbls>
          <c:dLblPos val="outEnd"/>
          <c:showLegendKey val="0"/>
          <c:showVal val="1"/>
          <c:showCatName val="0"/>
          <c:showSerName val="0"/>
          <c:showPercent val="0"/>
          <c:showBubbleSize val="0"/>
        </c:dLbls>
        <c:gapWidth val="219"/>
        <c:overlap val="-27"/>
        <c:axId val="911388768"/>
        <c:axId val="911375456"/>
      </c:barChart>
      <c:catAx>
        <c:axId val="911388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911375456"/>
        <c:crosses val="autoZero"/>
        <c:auto val="1"/>
        <c:lblAlgn val="ctr"/>
        <c:lblOffset val="100"/>
        <c:noMultiLvlLbl val="0"/>
      </c:catAx>
      <c:valAx>
        <c:axId val="911375456"/>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1388768"/>
        <c:crosses val="autoZero"/>
        <c:crossBetween val="between"/>
      </c:valAx>
      <c:spPr>
        <a:noFill/>
        <a:ln w="25400">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2032004064008129"/>
          <c:y val="6.183574879227053E-2"/>
          <c:w val="0.7397414032923304"/>
          <c:h val="0.86783278177184375"/>
        </c:manualLayout>
      </c:layout>
      <c:barChart>
        <c:barDir val="col"/>
        <c:grouping val="clustered"/>
        <c:varyColors val="0"/>
        <c:ser>
          <c:idx val="0"/>
          <c:order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Pt>
            <c:idx val="1"/>
            <c:invertIfNegative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6-4E99-42A4-B6F9-6900FAC4A69C}"/>
              </c:ext>
            </c:extLst>
          </c:dPt>
          <c:dPt>
            <c:idx val="2"/>
            <c:invertIfNegative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5-4E99-42A4-B6F9-6900FAC4A69C}"/>
              </c:ext>
            </c:extLst>
          </c:dPt>
          <c:dPt>
            <c:idx val="3"/>
            <c:invertIfNegative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4-4E99-42A4-B6F9-6900FAC4A69C}"/>
              </c:ext>
            </c:extLst>
          </c:dPt>
          <c:dPt>
            <c:idx val="4"/>
            <c:invertIfNegative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3-4E99-42A4-B6F9-6900FAC4A69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'Number people of Cancer by  age'!$B$8:$B$12</c:f>
              <c:strCache>
                <c:ptCount val="5"/>
                <c:pt idx="0">
                  <c:v> 50-69 years old</c:v>
                </c:pt>
                <c:pt idx="1">
                  <c:v>15-49 years old</c:v>
                </c:pt>
                <c:pt idx="2">
                  <c:v>70+ years old</c:v>
                </c:pt>
                <c:pt idx="3">
                  <c:v> Under 5 years old</c:v>
                </c:pt>
                <c:pt idx="4">
                  <c:v>5-14 years old</c:v>
                </c:pt>
              </c:strCache>
            </c:strRef>
          </c:cat>
          <c:val>
            <c:numRef>
              <c:f>'Number people of Cancer by  age'!$C$8:$C$12</c:f>
              <c:numCache>
                <c:formatCode>#.00,,,\ "M"</c:formatCode>
                <c:ptCount val="5"/>
                <c:pt idx="0">
                  <c:v>3872321133.7639861</c:v>
                </c:pt>
                <c:pt idx="1">
                  <c:v>2636373613.9339247</c:v>
                </c:pt>
                <c:pt idx="2">
                  <c:v>2487522439.2750974</c:v>
                </c:pt>
                <c:pt idx="3">
                  <c:v>237647432.29771087</c:v>
                </c:pt>
                <c:pt idx="4">
                  <c:v>207768853.38941497</c:v>
                </c:pt>
              </c:numCache>
            </c:numRef>
          </c:val>
          <c:extLst>
            <c:ext xmlns:c16="http://schemas.microsoft.com/office/drawing/2014/chart" uri="{C3380CC4-5D6E-409C-BE32-E72D297353CC}">
              <c16:uniqueId val="{00000000-4E99-42A4-B6F9-6900FAC4A69C}"/>
            </c:ext>
          </c:extLst>
        </c:ser>
        <c:dLbls>
          <c:dLblPos val="outEnd"/>
          <c:showLegendKey val="0"/>
          <c:showVal val="1"/>
          <c:showCatName val="0"/>
          <c:showSerName val="0"/>
          <c:showPercent val="0"/>
          <c:showBubbleSize val="0"/>
        </c:dLbls>
        <c:gapWidth val="100"/>
        <c:axId val="104952223"/>
        <c:axId val="104950143"/>
      </c:barChart>
      <c:catAx>
        <c:axId val="104952223"/>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04950143"/>
        <c:crosses val="autoZero"/>
        <c:auto val="1"/>
        <c:lblAlgn val="ctr"/>
        <c:lblOffset val="100"/>
        <c:noMultiLvlLbl val="0"/>
      </c:catAx>
      <c:valAx>
        <c:axId val="104950143"/>
        <c:scaling>
          <c:orientation val="minMax"/>
        </c:scaling>
        <c:delete val="0"/>
        <c:axPos val="l"/>
        <c:majorGridlines>
          <c:spPr>
            <a:ln w="9525" cap="flat" cmpd="sng" algn="ctr">
              <a:solidFill>
                <a:schemeClr val="tx2">
                  <a:lumMod val="15000"/>
                  <a:lumOff val="85000"/>
                </a:schemeClr>
              </a:solidFill>
              <a:round/>
            </a:ln>
            <a:effectLst/>
          </c:spPr>
        </c:majorGridlines>
        <c:numFmt formatCode="#.00,,,\ &quot;M&quot;"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049522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1"/>
              </a:solidFill>
              <a:ln>
                <a:noFill/>
              </a:ln>
              <a:effectLst/>
            </c:spPr>
            <c:extLst>
              <c:ext xmlns:c16="http://schemas.microsoft.com/office/drawing/2014/chart" uri="{C3380CC4-5D6E-409C-BE32-E72D297353CC}">
                <c16:uniqueId val="{00000001-332F-40F2-B148-F461D9E7A3D7}"/>
              </c:ext>
            </c:extLst>
          </c:dPt>
          <c:dPt>
            <c:idx val="1"/>
            <c:bubble3D val="0"/>
            <c:spPr>
              <a:solidFill>
                <a:schemeClr val="accent2"/>
              </a:solidFill>
              <a:ln>
                <a:noFill/>
              </a:ln>
              <a:effectLst/>
            </c:spPr>
            <c:extLst>
              <c:ext xmlns:c16="http://schemas.microsoft.com/office/drawing/2014/chart" uri="{C3380CC4-5D6E-409C-BE32-E72D297353CC}">
                <c16:uniqueId val="{00000003-332F-40F2-B148-F461D9E7A3D7}"/>
              </c:ext>
            </c:extLst>
          </c:dPt>
          <c:dPt>
            <c:idx val="2"/>
            <c:bubble3D val="0"/>
            <c:spPr>
              <a:solidFill>
                <a:schemeClr val="accent3"/>
              </a:solidFill>
              <a:ln>
                <a:noFill/>
              </a:ln>
              <a:effectLst/>
            </c:spPr>
            <c:extLst>
              <c:ext xmlns:c16="http://schemas.microsoft.com/office/drawing/2014/chart" uri="{C3380CC4-5D6E-409C-BE32-E72D297353CC}">
                <c16:uniqueId val="{00000005-332F-40F2-B148-F461D9E7A3D7}"/>
              </c:ext>
            </c:extLst>
          </c:dPt>
          <c:dPt>
            <c:idx val="3"/>
            <c:bubble3D val="0"/>
            <c:spPr>
              <a:solidFill>
                <a:schemeClr val="accent4"/>
              </a:solidFill>
              <a:ln>
                <a:noFill/>
              </a:ln>
              <a:effectLst/>
            </c:spPr>
            <c:extLst>
              <c:ext xmlns:c16="http://schemas.microsoft.com/office/drawing/2014/chart" uri="{C3380CC4-5D6E-409C-BE32-E72D297353CC}">
                <c16:uniqueId val="{00000007-332F-40F2-B148-F461D9E7A3D7}"/>
              </c:ext>
            </c:extLst>
          </c:dPt>
          <c:dPt>
            <c:idx val="4"/>
            <c:bubble3D val="0"/>
            <c:spPr>
              <a:solidFill>
                <a:schemeClr val="accent5"/>
              </a:solidFill>
              <a:ln>
                <a:noFill/>
              </a:ln>
              <a:effectLst/>
            </c:spPr>
            <c:extLst>
              <c:ext xmlns:c16="http://schemas.microsoft.com/office/drawing/2014/chart" uri="{C3380CC4-5D6E-409C-BE32-E72D297353CC}">
                <c16:uniqueId val="{00000009-332F-40F2-B148-F461D9E7A3D7}"/>
              </c:ext>
            </c:extLst>
          </c:dPt>
          <c:dPt>
            <c:idx val="5"/>
            <c:bubble3D val="0"/>
            <c:spPr>
              <a:solidFill>
                <a:schemeClr val="accent6"/>
              </a:solidFill>
              <a:ln>
                <a:noFill/>
              </a:ln>
              <a:effectLst/>
            </c:spPr>
            <c:extLst>
              <c:ext xmlns:c16="http://schemas.microsoft.com/office/drawing/2014/chart" uri="{C3380CC4-5D6E-409C-BE32-E72D297353CC}">
                <c16:uniqueId val="{0000000B-332F-40F2-B148-F461D9E7A3D7}"/>
              </c:ext>
            </c:extLst>
          </c:dPt>
          <c:dLbls>
            <c:numFmt formatCode="General"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'Prevelance of cancer by age'!$B$8:$B$13</c:f>
              <c:strCache>
                <c:ptCount val="6"/>
                <c:pt idx="0">
                  <c:v> 70+ years old</c:v>
                </c:pt>
                <c:pt idx="1">
                  <c:v>50-69 years old  </c:v>
                </c:pt>
                <c:pt idx="2">
                  <c:v> All Ages old </c:v>
                </c:pt>
                <c:pt idx="3">
                  <c:v>15-49 years old </c:v>
                </c:pt>
                <c:pt idx="4">
                  <c:v>Under 5 old </c:v>
                </c:pt>
                <c:pt idx="5">
                  <c:v>5-14 years old</c:v>
                </c:pt>
              </c:strCache>
            </c:strRef>
          </c:cat>
          <c:val>
            <c:numRef>
              <c:f>'Prevelance of cancer by age'!$C$8:$C$13</c:f>
              <c:numCache>
                <c:formatCode>General</c:formatCode>
                <c:ptCount val="6"/>
                <c:pt idx="0">
                  <c:v>27202.507296663003</c:v>
                </c:pt>
                <c:pt idx="1">
                  <c:v>16731.977663881007</c:v>
                </c:pt>
                <c:pt idx="2">
                  <c:v>7293.0412373000281</c:v>
                </c:pt>
                <c:pt idx="3">
                  <c:v>3754.5895415890045</c:v>
                </c:pt>
                <c:pt idx="4">
                  <c:v>2338.977138525001</c:v>
                </c:pt>
                <c:pt idx="5">
                  <c:v>1026.2340855780001</c:v>
                </c:pt>
              </c:numCache>
            </c:numRef>
          </c:val>
          <c:extLst>
            <c:ext xmlns:c16="http://schemas.microsoft.com/office/drawing/2014/chart" uri="{C3380CC4-5D6E-409C-BE32-E72D297353CC}">
              <c16:uniqueId val="{00000000-7A4E-4613-98E1-442328F82180}"/>
            </c:ext>
          </c:extLst>
        </c:ser>
        <c:dLbls>
          <c:showLegendKey val="0"/>
          <c:showVal val="0"/>
          <c:showCatName val="0"/>
          <c:showSerName val="0"/>
          <c:showPercent val="0"/>
          <c:showBubbleSize val="0"/>
          <c:showLeaderLines val="1"/>
        </c:dLbls>
        <c:firstSliceAng val="95"/>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4138880139982502"/>
          <c:y val="6.4814814814814811E-2"/>
          <c:w val="0.51122309711286085"/>
          <c:h val="0.8416746864975212"/>
        </c:manualLayout>
      </c:layout>
      <c:barChart>
        <c:barDir val="bar"/>
        <c:grouping val="clustered"/>
        <c:varyColors val="0"/>
        <c:ser>
          <c:idx val="0"/>
          <c:order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'Disease Burden Rates cancer-ty '!$B$10:$B$14</c:f>
              <c:strCache>
                <c:ptCount val="5"/>
                <c:pt idx="0">
                  <c:v>Tracheal, bronchus, and lung cancer</c:v>
                </c:pt>
                <c:pt idx="1">
                  <c:v> Breast cancer </c:v>
                </c:pt>
                <c:pt idx="2">
                  <c:v> Stomach cancer </c:v>
                </c:pt>
                <c:pt idx="3">
                  <c:v>Colon and rectum cancer</c:v>
                </c:pt>
                <c:pt idx="4">
                  <c:v>Cervical cancer </c:v>
                </c:pt>
              </c:strCache>
            </c:strRef>
          </c:cat>
          <c:val>
            <c:numRef>
              <c:f>'Disease Burden Rates cancer-ty '!$C$10:$C$14</c:f>
              <c:numCache>
                <c:formatCode>General</c:formatCode>
                <c:ptCount val="5"/>
                <c:pt idx="0">
                  <c:v>3583526.58</c:v>
                </c:pt>
                <c:pt idx="1">
                  <c:v>2168620.81</c:v>
                </c:pt>
                <c:pt idx="2">
                  <c:v>2103357.14</c:v>
                </c:pt>
                <c:pt idx="3">
                  <c:v>2008010.78</c:v>
                </c:pt>
                <c:pt idx="4">
                  <c:v>1412319.31</c:v>
                </c:pt>
              </c:numCache>
            </c:numRef>
          </c:val>
          <c:extLst>
            <c:ext xmlns:c16="http://schemas.microsoft.com/office/drawing/2014/chart" uri="{C3380CC4-5D6E-409C-BE32-E72D297353CC}">
              <c16:uniqueId val="{00000000-7811-4432-84C3-F2BE8F63B99C}"/>
            </c:ext>
          </c:extLst>
        </c:ser>
        <c:dLbls>
          <c:dLblPos val="outEnd"/>
          <c:showLegendKey val="0"/>
          <c:showVal val="1"/>
          <c:showCatName val="0"/>
          <c:showSerName val="0"/>
          <c:showPercent val="0"/>
          <c:showBubbleSize val="0"/>
        </c:dLbls>
        <c:gapWidth val="115"/>
        <c:overlap val="-20"/>
        <c:axId val="1042677088"/>
        <c:axId val="1042690816"/>
      </c:barChart>
      <c:catAx>
        <c:axId val="104267708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solidFill>
                  <a:schemeClr val="lt1">
                    <a:lumMod val="85000"/>
                  </a:schemeClr>
                </a:solidFill>
                <a:latin typeface="+mn-lt"/>
                <a:ea typeface="+mn-ea"/>
                <a:cs typeface="+mn-cs"/>
              </a:defRPr>
            </a:pPr>
            <a:endParaRPr lang="en-US"/>
          </a:p>
        </c:txPr>
        <c:crossAx val="1042690816"/>
        <c:crosses val="autoZero"/>
        <c:auto val="1"/>
        <c:lblAlgn val="ctr"/>
        <c:lblOffset val="100"/>
        <c:noMultiLvlLbl val="0"/>
      </c:catAx>
      <c:valAx>
        <c:axId val="1042690816"/>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42677088"/>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[Excel-End-Capstone-2.xlsx]Prevelance of cancer By Counrty!PivotTable7</c:name>
    <c:fmtId val="1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s>
    <c:plotArea>
      <c:layout/>
      <c:doughnutChart>
        <c:varyColors val="1"/>
        <c:ser>
          <c:idx val="0"/>
          <c:order val="0"/>
          <c:tx>
            <c:strRef>
              <c:f>'Prevelance of cancer By Counrty'!$C$3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9B3-446C-914F-7D7B2884613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9B3-446C-914F-7D7B2884613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9B3-446C-914F-7D7B2884613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9B3-446C-914F-7D7B28846134}"/>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9B3-446C-914F-7D7B28846134}"/>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B9B3-446C-914F-7D7B2884613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'Prevelance of cancer By Counrty'!$B$4:$B$9</c:f>
              <c:strCache>
                <c:ptCount val="6"/>
                <c:pt idx="0">
                  <c:v>United States</c:v>
                </c:pt>
                <c:pt idx="1">
                  <c:v>North America</c:v>
                </c:pt>
                <c:pt idx="2">
                  <c:v>Canada</c:v>
                </c:pt>
                <c:pt idx="3">
                  <c:v>Greenland</c:v>
                </c:pt>
                <c:pt idx="4">
                  <c:v>New Zealand</c:v>
                </c:pt>
                <c:pt idx="5">
                  <c:v>High-income</c:v>
                </c:pt>
              </c:strCache>
            </c:strRef>
          </c:cat>
          <c:val>
            <c:numRef>
              <c:f>'Prevelance of cancer By Counrty'!$C$4:$C$9</c:f>
              <c:numCache>
                <c:formatCode>0.00\%</c:formatCode>
                <c:ptCount val="6"/>
                <c:pt idx="0">
                  <c:v>145.40214031800002</c:v>
                </c:pt>
                <c:pt idx="1">
                  <c:v>143.28664519</c:v>
                </c:pt>
                <c:pt idx="2">
                  <c:v>125.01199874999999</c:v>
                </c:pt>
                <c:pt idx="3">
                  <c:v>99.222528432999979</c:v>
                </c:pt>
                <c:pt idx="4">
                  <c:v>85.768546325000003</c:v>
                </c:pt>
                <c:pt idx="5">
                  <c:v>85.522417970999982</c:v>
                </c:pt>
              </c:numCache>
            </c:numRef>
          </c:val>
          <c:extLst>
            <c:ext xmlns:c16="http://schemas.microsoft.com/office/drawing/2014/chart" uri="{C3380CC4-5D6E-409C-BE32-E72D297353CC}">
              <c16:uniqueId val="{00000001-55D7-4FF1-BF78-412F7EBD204D}"/>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cked"/>
        <c:varyColors val="0"/>
        <c:ser>
          <c:idx val="0"/>
          <c:order val="0"/>
          <c:spPr>
            <a:ln w="28575" cap="rnd">
              <a:solidFill>
                <a:schemeClr val="accent1"/>
              </a:solidFill>
              <a:round/>
            </a:ln>
            <a:effectLst/>
          </c:spPr>
          <c:marker>
            <c:symbol val="circle"/>
            <c:size val="5"/>
            <c:spPr>
              <a:solidFill>
                <a:srgbClr val="FF0000"/>
              </a:solidFill>
              <a:ln w="9525">
                <a:solidFill>
                  <a:srgbClr val="FF0000"/>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'Age-Standadized death rate cnty'!$B$9:$B$11</c:f>
              <c:strCache>
                <c:ptCount val="3"/>
                <c:pt idx="0">
                  <c:v>Cancer death </c:v>
                </c:pt>
                <c:pt idx="1">
                  <c:v> (Age-standardized) cancer Death Rate</c:v>
                </c:pt>
                <c:pt idx="2">
                  <c:v>Cancer death rate (not age-standardized)</c:v>
                </c:pt>
              </c:strCache>
            </c:strRef>
          </c:cat>
          <c:val>
            <c:numRef>
              <c:f>'Age-Standadized death rate cnty'!$C$9:$C$11</c:f>
              <c:numCache>
                <c:formatCode>General</c:formatCode>
                <c:ptCount val="3"/>
                <c:pt idx="0">
                  <c:v>1414869873</c:v>
                </c:pt>
                <c:pt idx="1">
                  <c:v>920377.22</c:v>
                </c:pt>
                <c:pt idx="2">
                  <c:v>852575.51</c:v>
                </c:pt>
              </c:numCache>
            </c:numRef>
          </c:val>
          <c:smooth val="0"/>
          <c:extLst>
            <c:ext xmlns:c16="http://schemas.microsoft.com/office/drawing/2014/chart" uri="{C3380CC4-5D6E-409C-BE32-E72D297353CC}">
              <c16:uniqueId val="{00000000-62CF-49BE-947E-27DC39924048}"/>
            </c:ext>
          </c:extLst>
        </c:ser>
        <c:dLbls>
          <c:dLblPos val="t"/>
          <c:showLegendKey val="0"/>
          <c:showVal val="1"/>
          <c:showCatName val="0"/>
          <c:showSerName val="0"/>
          <c:showPercent val="0"/>
          <c:showBubbleSize val="0"/>
        </c:dLbls>
        <c:marker val="1"/>
        <c:smooth val="0"/>
        <c:axId val="1126943696"/>
        <c:axId val="1126948688"/>
      </c:lineChart>
      <c:catAx>
        <c:axId val="112694369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6948688"/>
        <c:crosses val="autoZero"/>
        <c:auto val="1"/>
        <c:lblAlgn val="ctr"/>
        <c:lblOffset val="100"/>
        <c:noMultiLvlLbl val="0"/>
      </c:catAx>
      <c:valAx>
        <c:axId val="11269486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6943696"/>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spPr>
            <a:gradFill>
              <a:gsLst>
                <a:gs pos="24000">
                  <a:srgbClr val="7EB9FA"/>
                </a:gs>
                <a:gs pos="0">
                  <a:srgbClr val="3CE2F4"/>
                </a:gs>
                <a:gs pos="83000">
                  <a:schemeClr val="accent1">
                    <a:lumMod val="30000"/>
                    <a:lumOff val="70000"/>
                  </a:schemeClr>
                </a:gs>
              </a:gsLst>
              <a:lin ang="5400000" scaled="1"/>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3CE2F4"/>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'Death From Cancer'!$B$7:$B$16</c:f>
              <c:strCache>
                <c:ptCount val="10"/>
                <c:pt idx="0">
                  <c:v>Tracheal, bronchus, and lung cancer </c:v>
                </c:pt>
                <c:pt idx="1">
                  <c:v> Stomach cancer </c:v>
                </c:pt>
                <c:pt idx="2">
                  <c:v>Colon and rectum cancer </c:v>
                </c:pt>
                <c:pt idx="3">
                  <c:v>Breast cancer </c:v>
                </c:pt>
                <c:pt idx="4">
                  <c:v>Esophageal cancer </c:v>
                </c:pt>
                <c:pt idx="5">
                  <c:v> Liver cancer </c:v>
                </c:pt>
                <c:pt idx="6">
                  <c:v>Prostate cancer </c:v>
                </c:pt>
                <c:pt idx="7">
                  <c:v> Pancreatic cancer</c:v>
                </c:pt>
                <c:pt idx="8">
                  <c:v>Leukemia </c:v>
                </c:pt>
                <c:pt idx="9">
                  <c:v> Cervical cancer </c:v>
                </c:pt>
              </c:strCache>
            </c:strRef>
          </c:cat>
          <c:val>
            <c:numRef>
              <c:f>'Death From Cancer'!$C$7:$C$16</c:f>
              <c:numCache>
                <c:formatCode>#.00,,,\ "M"</c:formatCode>
                <c:ptCount val="10"/>
                <c:pt idx="0">
                  <c:v>280726830</c:v>
                </c:pt>
                <c:pt idx="1">
                  <c:v>159461701</c:v>
                </c:pt>
                <c:pt idx="2">
                  <c:v>143554609</c:v>
                </c:pt>
                <c:pt idx="3">
                  <c:v>95243324</c:v>
                </c:pt>
                <c:pt idx="4">
                  <c:v>76097800</c:v>
                </c:pt>
                <c:pt idx="5" formatCode="General">
                  <c:v>75932699</c:v>
                </c:pt>
                <c:pt idx="6" formatCode="General">
                  <c:v>63918471</c:v>
                </c:pt>
                <c:pt idx="7" formatCode="General">
                  <c:v>63727984</c:v>
                </c:pt>
                <c:pt idx="8" formatCode="General">
                  <c:v>53022727</c:v>
                </c:pt>
                <c:pt idx="9" formatCode="General">
                  <c:v>39151845</c:v>
                </c:pt>
              </c:numCache>
            </c:numRef>
          </c:val>
          <c:extLst>
            <c:ext xmlns:c16="http://schemas.microsoft.com/office/drawing/2014/chart" uri="{C3380CC4-5D6E-409C-BE32-E72D297353CC}">
              <c16:uniqueId val="{00000000-11AF-45D8-8B7F-02A68A7E8748}"/>
            </c:ext>
          </c:extLst>
        </c:ser>
        <c:dLbls>
          <c:dLblPos val="outEnd"/>
          <c:showLegendKey val="0"/>
          <c:showVal val="1"/>
          <c:showCatName val="0"/>
          <c:showSerName val="0"/>
          <c:showPercent val="0"/>
          <c:showBubbleSize val="0"/>
        </c:dLbls>
        <c:gapWidth val="182"/>
        <c:axId val="358386127"/>
        <c:axId val="358386543"/>
      </c:barChart>
      <c:catAx>
        <c:axId val="358386127"/>
        <c:scaling>
          <c:orientation val="minMax"/>
        </c:scaling>
        <c:delete val="0"/>
        <c:axPos val="l"/>
        <c:numFmt formatCode="General" sourceLinked="1"/>
        <c:majorTickMark val="none"/>
        <c:minorTickMark val="none"/>
        <c:tickLblPos val="nextTo"/>
        <c:spPr>
          <a:noFill/>
          <a:ln w="9525" cap="flat" cmpd="sng" algn="ctr">
            <a:solidFill>
              <a:schemeClr val="lt1">
                <a:shade val="50000"/>
              </a:schemeClr>
            </a:solidFill>
            <a:round/>
          </a:ln>
          <a:effectLst/>
        </c:spPr>
        <c:txPr>
          <a:bodyPr rot="-60000000" spcFirstLastPara="1" vertOverflow="ellipsis" vert="horz"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endParaRPr lang="en-US"/>
          </a:p>
        </c:txPr>
        <c:crossAx val="358386543"/>
        <c:crosses val="autoZero"/>
        <c:auto val="1"/>
        <c:lblAlgn val="ctr"/>
        <c:lblOffset val="100"/>
        <c:noMultiLvlLbl val="0"/>
      </c:catAx>
      <c:valAx>
        <c:axId val="358386543"/>
        <c:scaling>
          <c:orientation val="minMax"/>
        </c:scaling>
        <c:delete val="0"/>
        <c:axPos val="b"/>
        <c:majorGridlines>
          <c:spPr>
            <a:ln w="9525" cap="flat" cmpd="sng" algn="ctr">
              <a:noFill/>
              <a:round/>
            </a:ln>
            <a:effectLst/>
          </c:spPr>
        </c:majorGridlines>
        <c:numFmt formatCode="#.00,,,\ &quot;M&quot;"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endParaRPr lang="en-US"/>
          </a:p>
        </c:txPr>
        <c:crossAx val="358386127"/>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7640539570623379"/>
          <c:y val="6.1624649859943981E-2"/>
          <c:w val="0.64509594477633991"/>
          <c:h val="0.80841306601380714"/>
        </c:manualLayout>
      </c:layout>
      <c:barChart>
        <c:barDir val="bar"/>
        <c:grouping val="clustered"/>
        <c:varyColors val="0"/>
        <c:ser>
          <c:idx val="0"/>
          <c:order val="0"/>
          <c:spPr>
            <a:solidFill>
              <a:srgbClr val="39F793"/>
            </a:solidFill>
            <a:ln>
              <a:noFill/>
            </a:ln>
            <a:effectLst/>
          </c:spPr>
          <c:invertIfNegative val="0"/>
          <c:dLbls>
            <c:dLbl>
              <c:idx val="0"/>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5887413537114831"/>
                      <c:h val="0.1007565230816736"/>
                    </c:manualLayout>
                  </c15:layout>
                </c:ext>
                <c:ext xmlns:c16="http://schemas.microsoft.com/office/drawing/2014/chart" uri="{C3380CC4-5D6E-409C-BE32-E72D297353CC}">
                  <c16:uniqueId val="{00000002-1970-4284-88A5-2F3432E01AED}"/>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'Cancer Death Rate by Age group'!$B$8:$B$14</c:f>
              <c:strCache>
                <c:ptCount val="7"/>
                <c:pt idx="0">
                  <c:v> 70+ years Old</c:v>
                </c:pt>
                <c:pt idx="1">
                  <c:v>50-69 years Old</c:v>
                </c:pt>
                <c:pt idx="2">
                  <c:v>Age-standardized </c:v>
                </c:pt>
                <c:pt idx="3">
                  <c:v> All Ages  (Not-Age-standardized )</c:v>
                </c:pt>
                <c:pt idx="4">
                  <c:v>15-49 years Old</c:v>
                </c:pt>
                <c:pt idx="5">
                  <c:v>Under 5 Old</c:v>
                </c:pt>
                <c:pt idx="6">
                  <c:v> 5-14 years Old</c:v>
                </c:pt>
              </c:strCache>
            </c:strRef>
          </c:cat>
          <c:val>
            <c:numRef>
              <c:f>'Cancer Death Rate by Age group'!$C$8:$C$14</c:f>
              <c:numCache>
                <c:formatCode>#.00,,\ "M"</c:formatCode>
                <c:ptCount val="7"/>
                <c:pt idx="0">
                  <c:v>7201209.71</c:v>
                </c:pt>
                <c:pt idx="1">
                  <c:v>2232563.0699999998</c:v>
                </c:pt>
                <c:pt idx="2">
                  <c:v>920377.22</c:v>
                </c:pt>
                <c:pt idx="3">
                  <c:v>852575.51</c:v>
                </c:pt>
                <c:pt idx="4">
                  <c:v>200142.55</c:v>
                </c:pt>
                <c:pt idx="5">
                  <c:v>52333.74</c:v>
                </c:pt>
                <c:pt idx="6">
                  <c:v>31759.61</c:v>
                </c:pt>
              </c:numCache>
            </c:numRef>
          </c:val>
          <c:extLst>
            <c:ext xmlns:c16="http://schemas.microsoft.com/office/drawing/2014/chart" uri="{C3380CC4-5D6E-409C-BE32-E72D297353CC}">
              <c16:uniqueId val="{00000000-1970-4284-88A5-2F3432E01AED}"/>
            </c:ext>
          </c:extLst>
        </c:ser>
        <c:dLbls>
          <c:dLblPos val="outEnd"/>
          <c:showLegendKey val="0"/>
          <c:showVal val="1"/>
          <c:showCatName val="0"/>
          <c:showSerName val="0"/>
          <c:showPercent val="0"/>
          <c:showBubbleSize val="0"/>
        </c:dLbls>
        <c:gapWidth val="182"/>
        <c:axId val="1600378736"/>
        <c:axId val="1600380400"/>
      </c:barChart>
      <c:catAx>
        <c:axId val="16003787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endParaRPr lang="en-US"/>
          </a:p>
        </c:txPr>
        <c:crossAx val="1600380400"/>
        <c:crosses val="autoZero"/>
        <c:auto val="1"/>
        <c:lblAlgn val="ctr"/>
        <c:lblOffset val="100"/>
        <c:noMultiLvlLbl val="0"/>
      </c:catAx>
      <c:valAx>
        <c:axId val="1600380400"/>
        <c:scaling>
          <c:orientation val="minMax"/>
        </c:scaling>
        <c:delete val="0"/>
        <c:axPos val="b"/>
        <c:majorGridlines>
          <c:spPr>
            <a:ln w="9525" cap="flat" cmpd="sng" algn="ctr">
              <a:noFill/>
              <a:round/>
            </a:ln>
            <a:effectLst/>
          </c:spPr>
        </c:majorGridlines>
        <c:numFmt formatCode="#.00,,\ &quot;M&quot;"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endParaRPr lang="en-US"/>
          </a:p>
        </c:txPr>
        <c:crossAx val="1600378736"/>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gradFill>
              <a:gsLst>
                <a:gs pos="36000">
                  <a:srgbClr val="FF66FF"/>
                </a:gs>
                <a:gs pos="100000">
                  <a:schemeClr val="accent1">
                    <a:lumMod val="30000"/>
                    <a:lumOff val="70000"/>
                  </a:schemeClr>
                </a:gs>
              </a:gsLst>
              <a:lin ang="5400000" scaled="1"/>
            </a:gradFill>
            <a:ln>
              <a:gradFill>
                <a:gsLst>
                  <a:gs pos="83000">
                    <a:srgbClr val="FF66FF"/>
                  </a:gs>
                  <a:gs pos="100000">
                    <a:schemeClr val="accent1">
                      <a:lumMod val="30000"/>
                      <a:lumOff val="70000"/>
                    </a:schemeClr>
                  </a:gs>
                </a:gsLst>
                <a:lin ang="5400000" scaled="1"/>
              </a:gradFill>
            </a:ln>
            <a:effectLst/>
          </c:spPr>
          <c:invertIfNegative val="0"/>
          <c:dLbls>
            <c:spPr>
              <a:noFill/>
              <a:ln>
                <a:noFill/>
              </a:ln>
              <a:effectLst/>
            </c:spPr>
            <c:txPr>
              <a:bodyPr rot="0" spcFirstLastPara="1" vertOverflow="ellipsis" vert="horz" wrap="square" anchor="ctr" anchorCtr="1"/>
              <a:lstStyle/>
              <a:p>
                <a:pPr algn="ctr">
                  <a:defRPr lang="en-US" sz="900" b="1" i="0" u="none" strike="noStrike" kern="1200" baseline="0">
                    <a:solidFill>
                      <a:srgbClr val="E848E8"/>
                    </a:solidFill>
                    <a:latin typeface="+mn-lt"/>
                    <a:ea typeface="+mn-ea"/>
                    <a:cs typeface="Arial" panose="020B060402020202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'Prevalence of cancer by type'!$B$9:$B$13</c:f>
              <c:strCache>
                <c:ptCount val="5"/>
                <c:pt idx="0">
                  <c:v>Neoplasms </c:v>
                </c:pt>
                <c:pt idx="1">
                  <c:v> Breast cancer </c:v>
                </c:pt>
                <c:pt idx="2">
                  <c:v> Prostate cancer </c:v>
                </c:pt>
                <c:pt idx="3">
                  <c:v>Colon and rectum cancer</c:v>
                </c:pt>
                <c:pt idx="4">
                  <c:v>Cervical cancer</c:v>
                </c:pt>
              </c:strCache>
            </c:strRef>
          </c:cat>
          <c:val>
            <c:numRef>
              <c:f>'Prevalence of cancer by type'!$C$9:$C$13</c:f>
              <c:numCache>
                <c:formatCode>General</c:formatCode>
                <c:ptCount val="5"/>
                <c:pt idx="0">
                  <c:v>5554.3230635470009</c:v>
                </c:pt>
                <c:pt idx="1">
                  <c:v>1593.1099999999519</c:v>
                </c:pt>
                <c:pt idx="2">
                  <c:v>936.509999999966</c:v>
                </c:pt>
                <c:pt idx="3">
                  <c:v>681.50000000000239</c:v>
                </c:pt>
                <c:pt idx="4">
                  <c:v>358.78</c:v>
                </c:pt>
              </c:numCache>
            </c:numRef>
          </c:val>
          <c:extLst>
            <c:ext xmlns:c16="http://schemas.microsoft.com/office/drawing/2014/chart" uri="{C3380CC4-5D6E-409C-BE32-E72D297353CC}">
              <c16:uniqueId val="{00000000-3D64-45ED-8854-8E48E61DE965}"/>
            </c:ext>
          </c:extLst>
        </c:ser>
        <c:dLbls>
          <c:dLblPos val="outEnd"/>
          <c:showLegendKey val="0"/>
          <c:showVal val="1"/>
          <c:showCatName val="0"/>
          <c:showSerName val="0"/>
          <c:showPercent val="0"/>
          <c:showBubbleSize val="0"/>
        </c:dLbls>
        <c:gapWidth val="219"/>
        <c:overlap val="-27"/>
        <c:axId val="911388768"/>
        <c:axId val="911375456"/>
      </c:barChart>
      <c:catAx>
        <c:axId val="911388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endParaRPr lang="en-US"/>
          </a:p>
        </c:txPr>
        <c:crossAx val="911375456"/>
        <c:crosses val="autoZero"/>
        <c:auto val="1"/>
        <c:lblAlgn val="ctr"/>
        <c:lblOffset val="100"/>
        <c:noMultiLvlLbl val="0"/>
      </c:catAx>
      <c:valAx>
        <c:axId val="911375456"/>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endParaRPr lang="en-US"/>
          </a:p>
        </c:txPr>
        <c:crossAx val="91138876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lgn="ctr">
        <a:defRPr lang="en-US" sz="900" b="1" i="0" u="none" strike="noStrike" kern="1200" baseline="0">
          <a:solidFill>
            <a:srgbClr val="FFC000"/>
          </a:solidFill>
          <a:latin typeface="+mn-lt"/>
          <a:ea typeface="+mn-ea"/>
          <a:cs typeface="Arial" panose="020B0604020202020204" pitchFamily="34" charset="0"/>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[Excel-End-Capstone-2.xlsx]Prevelance of cancer By Counrty!PivotTable7</c:name>
    <c:fmtId val="21"/>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gradFill>
            <a:gsLst>
              <a:gs pos="24000">
                <a:srgbClr val="7EB9FA"/>
              </a:gs>
              <a:gs pos="0">
                <a:srgbClr val="3CE2F4"/>
              </a:gs>
              <a:gs pos="83000">
                <a:schemeClr val="accent1">
                  <a:lumMod val="30000"/>
                  <a:lumOff val="70000"/>
                </a:schemeClr>
              </a:gs>
            </a:gsLst>
            <a:lin ang="5400000" scaled="1"/>
          </a:gradFill>
          <a:ln>
            <a:noFill/>
          </a:ln>
        </c:spPr>
        <c:marker>
          <c:symbol val="none"/>
        </c:marker>
        <c:dLbl>
          <c:idx val="0"/>
          <c:spPr>
            <a:noFill/>
            <a:ln>
              <a:noFill/>
            </a:ln>
            <a:effectLst/>
          </c:spPr>
          <c:txPr>
            <a:bodyPr rot="0" spcFirstLastPara="1" vertOverflow="ellipsis"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ext>
          </c:extLst>
        </c:dLbl>
      </c:pivotFmt>
      <c:pivotFmt>
        <c:idx val="23"/>
        <c:spPr>
          <a:gradFill>
            <a:gsLst>
              <a:gs pos="9000">
                <a:srgbClr val="80F8CA"/>
              </a:gs>
              <a:gs pos="0">
                <a:srgbClr val="3CE2F4"/>
              </a:gs>
              <a:gs pos="21000">
                <a:srgbClr val="1FE1E1"/>
              </a:gs>
            </a:gsLst>
            <a:lin ang="5400000" scaled="1"/>
          </a:gradFill>
          <a:ln w="19050">
            <a:noFill/>
          </a:ln>
          <a:effectLst/>
        </c:spPr>
        <c:dLbl>
          <c:idx val="0"/>
          <c:layout>
            <c:manualLayout>
              <c:x val="-6.4516110824341485E-2"/>
              <c:y val="0.11782951490179561"/>
            </c:manualLayout>
          </c:layout>
          <c:tx>
            <c:rich>
              <a:bodyPr rot="0" spcFirstLastPara="1" vertOverflow="ellipsis"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fld id="{6B733889-F203-41C1-880B-9D2091DDE80C}" type="CATEGORYNAME">
                  <a:rPr lang="en-US" sz="900" b="1" i="0" u="none" strike="noStrike" kern="1200" baseline="0">
                    <a:solidFill>
                      <a:srgbClr val="FFC000"/>
                    </a:solidFill>
                    <a:latin typeface="+mn-lt"/>
                    <a:ea typeface="+mn-ea"/>
                    <a:cs typeface="Arial" panose="020B0604020202020204" pitchFamily="34" charset="0"/>
                  </a:rPr>
                  <a:pPr algn="ctr">
                    <a:defRPr lang="en-US" sz="900" b="1" i="0" u="none" strike="noStrike" kern="1200" baseline="0">
                      <a:solidFill>
                        <a:srgbClr val="FFC000"/>
                      </a:solidFill>
                      <a:latin typeface="+mn-lt"/>
                      <a:ea typeface="+mn-ea"/>
                      <a:cs typeface="Arial" panose="020B0604020202020204" pitchFamily="34" charset="0"/>
                    </a:defRPr>
                  </a:pPr>
                  <a:t>[CATEGORY NAME]</a:t>
                </a:fld>
                <a:r>
                  <a:rPr lang="en-US" sz="900" b="1" i="0" u="none" strike="noStrike" kern="1200" baseline="0">
                    <a:solidFill>
                      <a:srgbClr val="FFC000"/>
                    </a:solidFill>
                    <a:latin typeface="+mn-lt"/>
                    <a:ea typeface="+mn-ea"/>
                    <a:cs typeface="Arial" panose="020B0604020202020204" pitchFamily="34" charset="0"/>
                  </a:rPr>
                  <a:t>
</a:t>
                </a:r>
                <a:fld id="{B8D42EA6-32AE-464A-A4A8-6937DEBD7AF2}" type="PERCENTAGE">
                  <a:rPr lang="en-US" sz="900" b="1" i="0" u="none" strike="noStrike" kern="1200" baseline="0">
                    <a:solidFill>
                      <a:srgbClr val="FFC000"/>
                    </a:solidFill>
                    <a:latin typeface="+mn-lt"/>
                    <a:ea typeface="+mn-ea"/>
                    <a:cs typeface="Arial" panose="020B0604020202020204" pitchFamily="34" charset="0"/>
                  </a:rPr>
                  <a:pPr algn="ctr">
                    <a:defRPr lang="en-US" sz="900" b="1" i="0" u="none" strike="noStrike" kern="1200" baseline="0">
                      <a:solidFill>
                        <a:srgbClr val="FFC000"/>
                      </a:solidFill>
                      <a:latin typeface="+mn-lt"/>
                      <a:ea typeface="+mn-ea"/>
                      <a:cs typeface="Arial" panose="020B0604020202020204" pitchFamily="34" charset="0"/>
                    </a:defRPr>
                  </a:pPr>
                  <a:t>[PERCENTAGE]</a:t>
                </a:fld>
                <a:endParaRPr lang="en-US" sz="900" b="1" i="0" u="none" strike="noStrike" kern="1200" baseline="0">
                  <a:solidFill>
                    <a:srgbClr val="FFC000"/>
                  </a:solidFill>
                  <a:latin typeface="+mn-lt"/>
                  <a:ea typeface="+mn-ea"/>
                  <a:cs typeface="Arial" panose="020B0604020202020204" pitchFamily="34" charset="0"/>
                </a:endParaRPr>
              </a:p>
            </c:rich>
          </c:tx>
          <c:spPr>
            <a:noFill/>
            <a:ln>
              <a:noFill/>
            </a:ln>
            <a:effectLst/>
          </c:sp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15:dlblFieldTable/>
              <c15:showDataLabelsRange val="0"/>
            </c:ext>
          </c:extLst>
        </c:dLbl>
      </c:pivotFmt>
      <c:pivotFmt>
        <c:idx val="24"/>
        <c:spPr>
          <a:gradFill>
            <a:gsLst>
              <a:gs pos="13000">
                <a:srgbClr val="FFC000"/>
              </a:gs>
              <a:gs pos="0">
                <a:srgbClr val="3CE2F4"/>
              </a:gs>
              <a:gs pos="83000">
                <a:schemeClr val="accent1">
                  <a:lumMod val="30000"/>
                  <a:lumOff val="70000"/>
                </a:schemeClr>
              </a:gs>
            </a:gsLst>
            <a:lin ang="5400000" scaled="1"/>
          </a:gradFill>
          <a:ln w="19050">
            <a:noFill/>
          </a:ln>
          <a:effectLst/>
        </c:spPr>
        <c:dLbl>
          <c:idx val="0"/>
          <c:layout>
            <c:manualLayout>
              <c:x val="-0.12186376489042285"/>
              <c:y val="8.0620194406491805E-2"/>
            </c:manualLayout>
          </c:layout>
          <c:tx>
            <c:rich>
              <a:bodyPr rot="0" spcFirstLastPara="1" vertOverflow="ellipsis"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fld id="{62566225-A9AB-4363-BDFA-C74FE4CDC762}" type="CATEGORYNAME">
                  <a:rPr lang="en-US" sz="900" b="1" i="0" u="none" strike="noStrike" kern="1200" baseline="0">
                    <a:solidFill>
                      <a:srgbClr val="FFC000"/>
                    </a:solidFill>
                    <a:latin typeface="+mn-lt"/>
                    <a:ea typeface="+mn-ea"/>
                    <a:cs typeface="Arial" panose="020B0604020202020204" pitchFamily="34" charset="0"/>
                  </a:rPr>
                  <a:pPr algn="ctr">
                    <a:defRPr lang="en-US" sz="900" b="1" i="0" u="none" strike="noStrike" kern="1200" baseline="0">
                      <a:solidFill>
                        <a:srgbClr val="FFC000"/>
                      </a:solidFill>
                      <a:latin typeface="+mn-lt"/>
                      <a:ea typeface="+mn-ea"/>
                      <a:cs typeface="Arial" panose="020B0604020202020204" pitchFamily="34" charset="0"/>
                    </a:defRPr>
                  </a:pPr>
                  <a:t>[CATEGORY NAME]</a:t>
                </a:fld>
                <a:r>
                  <a:rPr lang="en-US" sz="900" b="1" i="0" u="none" strike="noStrike" kern="1200" baseline="0">
                    <a:solidFill>
                      <a:srgbClr val="FFC000"/>
                    </a:solidFill>
                    <a:latin typeface="+mn-lt"/>
                    <a:ea typeface="+mn-ea"/>
                    <a:cs typeface="Arial" panose="020B0604020202020204" pitchFamily="34" charset="0"/>
                  </a:rPr>
                  <a:t>
</a:t>
                </a:r>
                <a:fld id="{2A51E08B-B3EA-4344-9666-7A66C91D820F}" type="PERCENTAGE">
                  <a:rPr lang="en-US" sz="900" b="1" i="0" u="none" strike="noStrike" kern="1200" baseline="0">
                    <a:solidFill>
                      <a:srgbClr val="FFC000"/>
                    </a:solidFill>
                    <a:latin typeface="+mn-lt"/>
                    <a:ea typeface="+mn-ea"/>
                    <a:cs typeface="Arial" panose="020B0604020202020204" pitchFamily="34" charset="0"/>
                  </a:rPr>
                  <a:pPr algn="ctr">
                    <a:defRPr lang="en-US" sz="900" b="1" i="0" u="none" strike="noStrike" kern="1200" baseline="0">
                      <a:solidFill>
                        <a:srgbClr val="FFC000"/>
                      </a:solidFill>
                      <a:latin typeface="+mn-lt"/>
                      <a:ea typeface="+mn-ea"/>
                      <a:cs typeface="Arial" panose="020B0604020202020204" pitchFamily="34" charset="0"/>
                    </a:defRPr>
                  </a:pPr>
                  <a:t>[PERCENTAGE]</a:t>
                </a:fld>
                <a:endParaRPr lang="en-US" sz="900" b="1" i="0" u="none" strike="noStrike" kern="1200" baseline="0">
                  <a:solidFill>
                    <a:srgbClr val="FFC000"/>
                  </a:solidFill>
                  <a:latin typeface="+mn-lt"/>
                  <a:ea typeface="+mn-ea"/>
                  <a:cs typeface="Arial" panose="020B0604020202020204" pitchFamily="34" charset="0"/>
                </a:endParaRPr>
              </a:p>
            </c:rich>
          </c:tx>
          <c:spPr>
            <a:noFill/>
            <a:ln>
              <a:noFill/>
            </a:ln>
            <a:effectLst/>
          </c:sp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15:dlblFieldTable/>
              <c15:showDataLabelsRange val="0"/>
            </c:ext>
          </c:extLst>
        </c:dLbl>
      </c:pivotFmt>
      <c:pivotFmt>
        <c:idx val="25"/>
        <c:spPr>
          <a:gradFill>
            <a:gsLst>
              <a:gs pos="12000">
                <a:srgbClr val="00B050"/>
              </a:gs>
              <a:gs pos="86000">
                <a:schemeClr val="accent1">
                  <a:lumMod val="30000"/>
                  <a:lumOff val="70000"/>
                </a:schemeClr>
              </a:gs>
            </a:gsLst>
            <a:lin ang="5400000" scaled="1"/>
          </a:gradFill>
          <a:ln w="19050">
            <a:noFill/>
          </a:ln>
          <a:effectLst/>
        </c:spPr>
        <c:dLbl>
          <c:idx val="0"/>
          <c:layout>
            <c:manualLayout>
              <c:x val="-1.0752685137390312E-2"/>
              <c:y val="-0.11162796148591173"/>
            </c:manualLayout>
          </c:layout>
          <c:tx>
            <c:rich>
              <a:bodyPr rot="0" spcFirstLastPara="1" vertOverflow="ellipsis"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fld id="{BD773C47-47D6-4055-83FD-E63455F18812}" type="CATEGORYNAME">
                  <a:rPr lang="en-US" sz="900" b="1" i="0" u="none" strike="noStrike" kern="1200" baseline="0">
                    <a:solidFill>
                      <a:srgbClr val="FFC000"/>
                    </a:solidFill>
                    <a:latin typeface="+mn-lt"/>
                    <a:ea typeface="+mn-ea"/>
                    <a:cs typeface="Arial" panose="020B0604020202020204" pitchFamily="34" charset="0"/>
                  </a:rPr>
                  <a:pPr algn="ctr">
                    <a:defRPr lang="en-US" sz="900" b="1" i="0" u="none" strike="noStrike" kern="1200" baseline="0">
                      <a:solidFill>
                        <a:srgbClr val="FFC000"/>
                      </a:solidFill>
                      <a:latin typeface="+mn-lt"/>
                      <a:ea typeface="+mn-ea"/>
                      <a:cs typeface="Arial" panose="020B0604020202020204" pitchFamily="34" charset="0"/>
                    </a:defRPr>
                  </a:pPr>
                  <a:t>[CATEGORY NAME]</a:t>
                </a:fld>
                <a:r>
                  <a:rPr lang="en-US" sz="900" b="1" i="0" u="none" strike="noStrike" kern="1200" baseline="0">
                    <a:solidFill>
                      <a:srgbClr val="FFC000"/>
                    </a:solidFill>
                    <a:latin typeface="+mn-lt"/>
                    <a:ea typeface="+mn-ea"/>
                    <a:cs typeface="Arial" panose="020B0604020202020204" pitchFamily="34" charset="0"/>
                  </a:rPr>
                  <a:t>
</a:t>
                </a:r>
                <a:fld id="{65351986-67BE-4C3F-A5D4-A4112F360FC1}" type="PERCENTAGE">
                  <a:rPr lang="en-US" sz="900" b="1" i="0" u="none" strike="noStrike" kern="1200" baseline="0">
                    <a:solidFill>
                      <a:srgbClr val="FFC000"/>
                    </a:solidFill>
                    <a:latin typeface="+mn-lt"/>
                    <a:ea typeface="+mn-ea"/>
                    <a:cs typeface="Arial" panose="020B0604020202020204" pitchFamily="34" charset="0"/>
                  </a:rPr>
                  <a:pPr algn="ctr">
                    <a:defRPr lang="en-US" sz="900" b="1" i="0" u="none" strike="noStrike" kern="1200" baseline="0">
                      <a:solidFill>
                        <a:srgbClr val="FFC000"/>
                      </a:solidFill>
                      <a:latin typeface="+mn-lt"/>
                      <a:ea typeface="+mn-ea"/>
                      <a:cs typeface="Arial" panose="020B0604020202020204" pitchFamily="34" charset="0"/>
                    </a:defRPr>
                  </a:pPr>
                  <a:t>[PERCENTAGE]</a:t>
                </a:fld>
                <a:endParaRPr lang="en-US" sz="900" b="1" i="0" u="none" strike="noStrike" kern="1200" baseline="0">
                  <a:solidFill>
                    <a:srgbClr val="FFC000"/>
                  </a:solidFill>
                  <a:latin typeface="+mn-lt"/>
                  <a:ea typeface="+mn-ea"/>
                  <a:cs typeface="Arial" panose="020B0604020202020204" pitchFamily="34" charset="0"/>
                </a:endParaRPr>
              </a:p>
            </c:rich>
          </c:tx>
          <c:spPr>
            <a:noFill/>
            <a:ln>
              <a:noFill/>
            </a:ln>
            <a:effectLst/>
          </c:sp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15:dlblFieldTable/>
              <c15:showDataLabelsRange val="0"/>
            </c:ext>
          </c:extLst>
        </c:dLbl>
      </c:pivotFmt>
      <c:pivotFmt>
        <c:idx val="26"/>
        <c:spPr>
          <a:gradFill>
            <a:gsLst>
              <a:gs pos="41000">
                <a:srgbClr val="C00000"/>
              </a:gs>
              <a:gs pos="98000">
                <a:schemeClr val="accent1">
                  <a:lumMod val="30000"/>
                  <a:lumOff val="70000"/>
                </a:schemeClr>
              </a:gs>
            </a:gsLst>
            <a:lin ang="5400000" scaled="1"/>
          </a:gradFill>
          <a:ln w="19050">
            <a:noFill/>
          </a:ln>
          <a:effectLst/>
        </c:spPr>
        <c:dLbl>
          <c:idx val="0"/>
          <c:layout>
            <c:manualLayout>
              <c:x val="-0.12903222164868297"/>
              <c:y val="-1.2403106831767969E-2"/>
            </c:manualLayout>
          </c:layout>
          <c:tx>
            <c:rich>
              <a:bodyPr rot="0" spcFirstLastPara="1" vertOverflow="ellipsis"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fld id="{A142DCBB-1218-40B9-90D4-0FF5460C216A}" type="CATEGORYNAME">
                  <a:rPr lang="en-US" sz="900" b="1" i="0" u="none" strike="noStrike" kern="1200" baseline="0">
                    <a:solidFill>
                      <a:srgbClr val="FFC000"/>
                    </a:solidFill>
                    <a:latin typeface="+mn-lt"/>
                    <a:ea typeface="+mn-ea"/>
                    <a:cs typeface="Arial" panose="020B0604020202020204" pitchFamily="34" charset="0"/>
                  </a:rPr>
                  <a:pPr algn="ctr">
                    <a:defRPr lang="en-US" sz="900" b="1" i="0" u="none" strike="noStrike" kern="1200" baseline="0">
                      <a:solidFill>
                        <a:srgbClr val="FFC000"/>
                      </a:solidFill>
                      <a:latin typeface="+mn-lt"/>
                      <a:ea typeface="+mn-ea"/>
                      <a:cs typeface="Arial" panose="020B0604020202020204" pitchFamily="34" charset="0"/>
                    </a:defRPr>
                  </a:pPr>
                  <a:t>[CATEGORY NAME]</a:t>
                </a:fld>
                <a:r>
                  <a:rPr lang="en-US" baseline="0">
                    <a:solidFill>
                      <a:srgbClr val="FFC000"/>
                    </a:solidFill>
                  </a:rPr>
                  <a:t>
</a:t>
                </a:r>
                <a:fld id="{5C1EC3B2-269A-4D5E-B9F0-D530050B3355}" type="PERCENTAGE">
                  <a:rPr lang="en-US" baseline="0">
                    <a:solidFill>
                      <a:srgbClr val="FFC000"/>
                    </a:solidFill>
                  </a:rPr>
                  <a:pPr algn="ctr">
                    <a:defRPr lang="en-US" sz="900" b="1" i="0" u="none" strike="noStrike" kern="1200" baseline="0">
                      <a:solidFill>
                        <a:srgbClr val="FFC000"/>
                      </a:solidFill>
                      <a:latin typeface="+mn-lt"/>
                      <a:ea typeface="+mn-ea"/>
                      <a:cs typeface="Arial" panose="020B0604020202020204" pitchFamily="34" charset="0"/>
                    </a:defRPr>
                  </a:pPr>
                  <a:t>[PERCENTAGE]</a:t>
                </a:fld>
                <a:endParaRPr lang="en-US" baseline="0">
                  <a:solidFill>
                    <a:srgbClr val="FFC000"/>
                  </a:solidFill>
                </a:endParaRPr>
              </a:p>
            </c:rich>
          </c:tx>
          <c:spPr>
            <a:noFill/>
            <a:ln>
              <a:noFill/>
            </a:ln>
            <a:effectLst/>
          </c:sp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15:dlblFieldTable/>
              <c15:showDataLabelsRange val="0"/>
            </c:ext>
          </c:extLst>
        </c:dLbl>
      </c:pivotFmt>
      <c:pivotFmt>
        <c:idx val="27"/>
        <c:spPr>
          <a:gradFill>
            <a:gsLst>
              <a:gs pos="47000">
                <a:srgbClr val="E848E8"/>
              </a:gs>
              <a:gs pos="78000">
                <a:schemeClr val="accent1">
                  <a:lumMod val="30000"/>
                  <a:lumOff val="70000"/>
                </a:schemeClr>
              </a:gs>
            </a:gsLst>
            <a:lin ang="5400000" scaled="1"/>
          </a:gradFill>
          <a:ln w="19050">
            <a:noFill/>
          </a:ln>
          <a:effectLst/>
        </c:spPr>
        <c:dLbl>
          <c:idx val="0"/>
          <c:layout>
            <c:manualLayout>
              <c:x val="0.10394262299477239"/>
              <c:y val="3.7209320495303795E-2"/>
            </c:manualLayout>
          </c:layout>
          <c:tx>
            <c:rich>
              <a:bodyPr rot="0" spcFirstLastPara="1" vertOverflow="ellipsis"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fld id="{118618CC-D001-4612-81EA-F32FC1D91A92}" type="CATEGORYNAME">
                  <a:rPr lang="en-US" sz="900" b="1" i="0" u="none" strike="noStrike" kern="1200" baseline="0">
                    <a:solidFill>
                      <a:srgbClr val="FFC000"/>
                    </a:solidFill>
                    <a:latin typeface="+mn-lt"/>
                    <a:ea typeface="+mn-ea"/>
                    <a:cs typeface="Arial" panose="020B0604020202020204" pitchFamily="34" charset="0"/>
                  </a:rPr>
                  <a:pPr algn="ctr">
                    <a:defRPr lang="en-US" sz="900" b="1" i="0" u="none" strike="noStrike" kern="1200" baseline="0">
                      <a:solidFill>
                        <a:srgbClr val="FFC000"/>
                      </a:solidFill>
                      <a:latin typeface="+mn-lt"/>
                      <a:ea typeface="+mn-ea"/>
                      <a:cs typeface="Arial" panose="020B0604020202020204" pitchFamily="34" charset="0"/>
                    </a:defRPr>
                  </a:pPr>
                  <a:t>[CATEGORY NAME]</a:t>
                </a:fld>
                <a:r>
                  <a:rPr lang="en-US" sz="900" b="1" i="0" u="none" strike="noStrike" kern="1200" baseline="0">
                    <a:solidFill>
                      <a:srgbClr val="FFC000"/>
                    </a:solidFill>
                    <a:latin typeface="+mn-lt"/>
                    <a:ea typeface="+mn-ea"/>
                    <a:cs typeface="Arial" panose="020B0604020202020204" pitchFamily="34" charset="0"/>
                  </a:rPr>
                  <a:t>
</a:t>
                </a:r>
                <a:fld id="{E00547AC-C5E3-45F5-9308-2CFD42387035}" type="PERCENTAGE">
                  <a:rPr lang="en-US" baseline="0">
                    <a:solidFill>
                      <a:srgbClr val="FFC000"/>
                    </a:solidFill>
                  </a:rPr>
                  <a:pPr algn="ctr">
                    <a:defRPr lang="en-US" sz="900" b="1" i="0" u="none" strike="noStrike" kern="1200" baseline="0">
                      <a:solidFill>
                        <a:srgbClr val="FFC000"/>
                      </a:solidFill>
                      <a:latin typeface="+mn-lt"/>
                      <a:ea typeface="+mn-ea"/>
                      <a:cs typeface="Arial" panose="020B0604020202020204" pitchFamily="34" charset="0"/>
                    </a:defRPr>
                  </a:pPr>
                  <a:t>[PERCENTAGE]</a:t>
                </a:fld>
                <a:endParaRPr lang="en-US" sz="900" b="1" i="0" u="none" strike="noStrike" kern="1200" baseline="0">
                  <a:solidFill>
                    <a:srgbClr val="FFC000"/>
                  </a:solidFill>
                  <a:latin typeface="+mn-lt"/>
                  <a:ea typeface="+mn-ea"/>
                  <a:cs typeface="Arial" panose="020B0604020202020204" pitchFamily="34" charset="0"/>
                </a:endParaRPr>
              </a:p>
            </c:rich>
          </c:tx>
          <c:spPr>
            <a:noFill/>
            <a:ln>
              <a:noFill/>
            </a:ln>
            <a:effectLst/>
          </c:sp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15:dlblFieldTable/>
              <c15:showDataLabelsRange val="0"/>
            </c:ext>
          </c:extLst>
        </c:dLbl>
      </c:pivotFmt>
      <c:pivotFmt>
        <c:idx val="28"/>
        <c:spPr>
          <a:gradFill>
            <a:gsLst>
              <a:gs pos="66000">
                <a:srgbClr val="BFC66A"/>
              </a:gs>
              <a:gs pos="83000">
                <a:schemeClr val="accent1">
                  <a:lumMod val="30000"/>
                  <a:lumOff val="70000"/>
                </a:schemeClr>
              </a:gs>
            </a:gsLst>
            <a:lin ang="5400000" scaled="1"/>
          </a:gradFill>
          <a:ln w="19050">
            <a:noFill/>
          </a:ln>
          <a:effectLst/>
        </c:spPr>
        <c:dLbl>
          <c:idx val="0"/>
          <c:layout>
            <c:manualLayout>
              <c:x val="0.1218637648904228"/>
              <c:y val="-3.7209320495303927E-2"/>
            </c:manualLayout>
          </c:layout>
          <c:tx>
            <c:rich>
              <a:bodyPr rot="0" spcFirstLastPara="1" vertOverflow="ellipsis"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fld id="{0434333B-287B-4BB3-8681-E9143638356A}" type="CATEGORYNAME">
                  <a:rPr lang="en-US">
                    <a:solidFill>
                      <a:srgbClr val="FFC000"/>
                    </a:solidFill>
                  </a:rPr>
                  <a:pPr algn="ctr">
                    <a:defRPr lang="en-US" sz="900" b="1" i="0" u="none" strike="noStrike" kern="1200" baseline="0">
                      <a:solidFill>
                        <a:srgbClr val="FFC000"/>
                      </a:solidFill>
                      <a:latin typeface="+mn-lt"/>
                      <a:ea typeface="+mn-ea"/>
                      <a:cs typeface="Arial" panose="020B0604020202020204" pitchFamily="34" charset="0"/>
                    </a:defRPr>
                  </a:pPr>
                  <a:t>[CATEGORY NAME]</a:t>
                </a:fld>
                <a:r>
                  <a:rPr lang="en-US">
                    <a:solidFill>
                      <a:srgbClr val="FFC000"/>
                    </a:solidFill>
                  </a:rPr>
                  <a:t>
</a:t>
                </a:r>
                <a:fld id="{6D5C0296-4E0B-4BE8-B3E1-77311D965967}" type="PERCENTAGE">
                  <a:rPr lang="en-US">
                    <a:solidFill>
                      <a:srgbClr val="FFC000"/>
                    </a:solidFill>
                  </a:rPr>
                  <a:pPr algn="ctr">
                    <a:defRPr lang="en-US" sz="900" b="1" i="0" u="none" strike="noStrike" kern="1200" baseline="0">
                      <a:solidFill>
                        <a:srgbClr val="FFC000"/>
                      </a:solidFill>
                      <a:latin typeface="+mn-lt"/>
                      <a:ea typeface="+mn-ea"/>
                      <a:cs typeface="Arial" panose="020B0604020202020204" pitchFamily="34" charset="0"/>
                    </a:defRPr>
                  </a:pPr>
                  <a:t>[PERCENTAGE]</a:t>
                </a:fld>
                <a:endParaRPr lang="en-US">
                  <a:solidFill>
                    <a:srgbClr val="FFC000"/>
                  </a:solidFill>
                </a:endParaRPr>
              </a:p>
            </c:rich>
          </c:tx>
          <c:spPr>
            <a:noFill/>
            <a:ln>
              <a:noFill/>
            </a:ln>
            <a:effectLst/>
          </c:sp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rect">
                  <a:avLst/>
                </a:prstGeom>
              </c15:spPr>
              <c15:dlblFieldTable/>
              <c15:showDataLabelsRange val="0"/>
            </c:ext>
          </c:extLst>
        </c:dLbl>
      </c:pivotFmt>
    </c:pivotFmts>
    <c:plotArea>
      <c:layout/>
      <c:doughnutChart>
        <c:varyColors val="1"/>
        <c:ser>
          <c:idx val="0"/>
          <c:order val="0"/>
          <c:tx>
            <c:strRef>
              <c:f>'Prevelance of cancer By Counrty'!$C$3</c:f>
              <c:strCache>
                <c:ptCount val="1"/>
                <c:pt idx="0">
                  <c:v>Total</c:v>
                </c:pt>
              </c:strCache>
            </c:strRef>
          </c:tx>
          <c:spPr>
            <a:gradFill>
              <a:gsLst>
                <a:gs pos="24000">
                  <a:srgbClr val="7EB9FA"/>
                </a:gs>
                <a:gs pos="0">
                  <a:srgbClr val="3CE2F4"/>
                </a:gs>
                <a:gs pos="83000">
                  <a:schemeClr val="accent1">
                    <a:lumMod val="30000"/>
                    <a:lumOff val="70000"/>
                  </a:schemeClr>
                </a:gs>
              </a:gsLst>
              <a:lin ang="5400000" scaled="1"/>
            </a:gradFill>
            <a:ln>
              <a:noFill/>
            </a:ln>
          </c:spPr>
          <c:dPt>
            <c:idx val="0"/>
            <c:bubble3D val="0"/>
            <c:spPr>
              <a:gradFill>
                <a:gsLst>
                  <a:gs pos="66000">
                    <a:srgbClr val="BFC66A"/>
                  </a:gs>
                  <a:gs pos="83000">
                    <a:schemeClr val="accent1">
                      <a:lumMod val="30000"/>
                      <a:lumOff val="70000"/>
                    </a:schemeClr>
                  </a:gs>
                </a:gsLst>
                <a:lin ang="5400000" scaled="1"/>
              </a:gradFill>
              <a:ln w="19050">
                <a:noFill/>
              </a:ln>
              <a:effectLst/>
            </c:spPr>
            <c:extLst>
              <c:ext xmlns:c16="http://schemas.microsoft.com/office/drawing/2014/chart" uri="{C3380CC4-5D6E-409C-BE32-E72D297353CC}">
                <c16:uniqueId val="{00000001-8057-4EAE-A8C8-F186BC63AA7C}"/>
              </c:ext>
            </c:extLst>
          </c:dPt>
          <c:dPt>
            <c:idx val="1"/>
            <c:bubble3D val="0"/>
            <c:spPr>
              <a:gradFill>
                <a:gsLst>
                  <a:gs pos="47000">
                    <a:srgbClr val="E848E8"/>
                  </a:gs>
                  <a:gs pos="78000">
                    <a:schemeClr val="accent1">
                      <a:lumMod val="30000"/>
                      <a:lumOff val="70000"/>
                    </a:schemeClr>
                  </a:gs>
                </a:gsLst>
                <a:lin ang="5400000" scaled="1"/>
              </a:gradFill>
              <a:ln w="19050">
                <a:noFill/>
              </a:ln>
              <a:effectLst/>
            </c:spPr>
            <c:extLst>
              <c:ext xmlns:c16="http://schemas.microsoft.com/office/drawing/2014/chart" uri="{C3380CC4-5D6E-409C-BE32-E72D297353CC}">
                <c16:uniqueId val="{00000003-8057-4EAE-A8C8-F186BC63AA7C}"/>
              </c:ext>
            </c:extLst>
          </c:dPt>
          <c:dPt>
            <c:idx val="2"/>
            <c:bubble3D val="0"/>
            <c:spPr>
              <a:gradFill>
                <a:gsLst>
                  <a:gs pos="9000">
                    <a:srgbClr val="80F8CA"/>
                  </a:gs>
                  <a:gs pos="0">
                    <a:srgbClr val="3CE2F4"/>
                  </a:gs>
                  <a:gs pos="21000">
                    <a:srgbClr val="1FE1E1"/>
                  </a:gs>
                </a:gsLst>
                <a:lin ang="5400000" scaled="1"/>
              </a:gradFill>
              <a:ln w="19050">
                <a:noFill/>
              </a:ln>
              <a:effectLst/>
            </c:spPr>
            <c:extLst>
              <c:ext xmlns:c16="http://schemas.microsoft.com/office/drawing/2014/chart" uri="{C3380CC4-5D6E-409C-BE32-E72D297353CC}">
                <c16:uniqueId val="{00000005-8057-4EAE-A8C8-F186BC63AA7C}"/>
              </c:ext>
            </c:extLst>
          </c:dPt>
          <c:dPt>
            <c:idx val="3"/>
            <c:bubble3D val="0"/>
            <c:spPr>
              <a:gradFill>
                <a:gsLst>
                  <a:gs pos="13000">
                    <a:srgbClr val="FFC000"/>
                  </a:gs>
                  <a:gs pos="0">
                    <a:srgbClr val="3CE2F4"/>
                  </a:gs>
                  <a:gs pos="83000">
                    <a:schemeClr val="accent1">
                      <a:lumMod val="30000"/>
                      <a:lumOff val="70000"/>
                    </a:schemeClr>
                  </a:gs>
                </a:gsLst>
                <a:lin ang="5400000" scaled="1"/>
              </a:gradFill>
              <a:ln w="19050">
                <a:noFill/>
              </a:ln>
              <a:effectLst/>
            </c:spPr>
            <c:extLst>
              <c:ext xmlns:c16="http://schemas.microsoft.com/office/drawing/2014/chart" uri="{C3380CC4-5D6E-409C-BE32-E72D297353CC}">
                <c16:uniqueId val="{00000007-8057-4EAE-A8C8-F186BC63AA7C}"/>
              </c:ext>
            </c:extLst>
          </c:dPt>
          <c:dPt>
            <c:idx val="4"/>
            <c:bubble3D val="0"/>
            <c:spPr>
              <a:gradFill>
                <a:gsLst>
                  <a:gs pos="41000">
                    <a:srgbClr val="C00000"/>
                  </a:gs>
                  <a:gs pos="98000">
                    <a:schemeClr val="accent1">
                      <a:lumMod val="30000"/>
                      <a:lumOff val="70000"/>
                    </a:schemeClr>
                  </a:gs>
                </a:gsLst>
                <a:lin ang="5400000" scaled="1"/>
              </a:gradFill>
              <a:ln w="19050">
                <a:noFill/>
              </a:ln>
              <a:effectLst/>
            </c:spPr>
            <c:extLst>
              <c:ext xmlns:c16="http://schemas.microsoft.com/office/drawing/2014/chart" uri="{C3380CC4-5D6E-409C-BE32-E72D297353CC}">
                <c16:uniqueId val="{00000009-8057-4EAE-A8C8-F186BC63AA7C}"/>
              </c:ext>
            </c:extLst>
          </c:dPt>
          <c:dPt>
            <c:idx val="5"/>
            <c:bubble3D val="0"/>
            <c:spPr>
              <a:gradFill>
                <a:gsLst>
                  <a:gs pos="12000">
                    <a:srgbClr val="00B050"/>
                  </a:gs>
                  <a:gs pos="86000">
                    <a:schemeClr val="accent1">
                      <a:lumMod val="30000"/>
                      <a:lumOff val="70000"/>
                    </a:schemeClr>
                  </a:gs>
                </a:gsLst>
                <a:lin ang="5400000" scaled="1"/>
              </a:gradFill>
              <a:ln w="19050">
                <a:noFill/>
              </a:ln>
              <a:effectLst/>
            </c:spPr>
            <c:extLst>
              <c:ext xmlns:c16="http://schemas.microsoft.com/office/drawing/2014/chart" uri="{C3380CC4-5D6E-409C-BE32-E72D297353CC}">
                <c16:uniqueId val="{0000000B-8057-4EAE-A8C8-F186BC63AA7C}"/>
              </c:ext>
            </c:extLst>
          </c:dPt>
          <c:dLbls>
            <c:dLbl>
              <c:idx val="0"/>
              <c:layout>
                <c:manualLayout>
                  <c:x val="0.1218637648904228"/>
                  <c:y val="-3.7209320495303927E-2"/>
                </c:manualLayout>
              </c:layout>
              <c:tx>
                <c:rich>
                  <a:bodyPr/>
                  <a:lstStyle/>
                  <a:p>
                    <a:fld id="{0434333B-287B-4BB3-8681-E9143638356A}" type="CATEGORYNAME">
                      <a:rPr lang="en-US">
                        <a:solidFill>
                          <a:srgbClr val="FFC000"/>
                        </a:solidFill>
                      </a:rPr>
                      <a:pPr/>
                      <a:t>[CATEGORY NAME]</a:t>
                    </a:fld>
                    <a:r>
                      <a:rPr lang="en-US">
                        <a:solidFill>
                          <a:srgbClr val="FFC000"/>
                        </a:solidFill>
                      </a:rPr>
                      <a:t>
</a:t>
                    </a:r>
                    <a:fld id="{6D5C0296-4E0B-4BE8-B3E1-77311D965967}" type="PERCENTAGE">
                      <a:rPr lang="en-US">
                        <a:solidFill>
                          <a:srgbClr val="FFC000"/>
                        </a:solidFill>
                      </a:rPr>
                      <a:pPr/>
                      <a:t>[PERCENTAGE]</a:t>
                    </a:fld>
                    <a:endParaRPr lang="en-US">
                      <a:solidFill>
                        <a:srgbClr val="FFC000"/>
                      </a:solidFill>
                    </a:endParaRPr>
                  </a:p>
                </c:rich>
              </c:tx>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8057-4EAE-A8C8-F186BC63AA7C}"/>
                </c:ext>
              </c:extLst>
            </c:dLbl>
            <c:dLbl>
              <c:idx val="1"/>
              <c:layout>
                <c:manualLayout>
                  <c:x val="0.10394262299477239"/>
                  <c:y val="3.7209320495303795E-2"/>
                </c:manualLayout>
              </c:layout>
              <c:tx>
                <c:rich>
                  <a:bodyPr/>
                  <a:lstStyle/>
                  <a:p>
                    <a:fld id="{118618CC-D001-4612-81EA-F32FC1D91A92}" type="CATEGORYNAME">
                      <a:rPr lang="en-US" sz="900" b="1" i="0" u="none" strike="noStrike" kern="1200" baseline="0">
                        <a:solidFill>
                          <a:srgbClr val="FFC000"/>
                        </a:solidFill>
                        <a:latin typeface="+mn-lt"/>
                        <a:ea typeface="+mn-ea"/>
                        <a:cs typeface="Arial" panose="020B0604020202020204" pitchFamily="34" charset="0"/>
                      </a:rPr>
                      <a:pPr/>
                      <a:t>[CATEGORY NAME]</a:t>
                    </a:fld>
                    <a:r>
                      <a:rPr lang="en-US" sz="900" b="1" i="0" u="none" strike="noStrike" kern="1200" baseline="0">
                        <a:solidFill>
                          <a:srgbClr val="FFC000"/>
                        </a:solidFill>
                        <a:latin typeface="+mn-lt"/>
                        <a:ea typeface="+mn-ea"/>
                        <a:cs typeface="Arial" panose="020B0604020202020204" pitchFamily="34" charset="0"/>
                      </a:rPr>
                      <a:t>
</a:t>
                    </a:r>
                    <a:fld id="{E00547AC-C5E3-45F5-9308-2CFD42387035}" type="PERCENTAGE">
                      <a:rPr lang="en-US" baseline="0">
                        <a:solidFill>
                          <a:srgbClr val="FFC000"/>
                        </a:solidFill>
                      </a:rPr>
                      <a:pPr/>
                      <a:t>[PERCENTAGE]</a:t>
                    </a:fld>
                    <a:endParaRPr lang="en-US" sz="900" b="1" i="0" u="none" strike="noStrike" kern="1200" baseline="0">
                      <a:solidFill>
                        <a:srgbClr val="FFC000"/>
                      </a:solidFill>
                      <a:latin typeface="+mn-lt"/>
                      <a:ea typeface="+mn-ea"/>
                      <a:cs typeface="Arial" panose="020B0604020202020204" pitchFamily="34" charset="0"/>
                    </a:endParaRPr>
                  </a:p>
                </c:rich>
              </c:tx>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8057-4EAE-A8C8-F186BC63AA7C}"/>
                </c:ext>
              </c:extLst>
            </c:dLbl>
            <c:dLbl>
              <c:idx val="2"/>
              <c:layout>
                <c:manualLayout>
                  <c:x val="-6.4516110824341485E-2"/>
                  <c:y val="0.11782951490179561"/>
                </c:manualLayout>
              </c:layout>
              <c:tx>
                <c:rich>
                  <a:bodyPr/>
                  <a:lstStyle/>
                  <a:p>
                    <a:fld id="{6B733889-F203-41C1-880B-9D2091DDE80C}" type="CATEGORYNAME">
                      <a:rPr lang="en-US" sz="900" b="1" i="0" u="none" strike="noStrike" kern="1200" baseline="0">
                        <a:solidFill>
                          <a:srgbClr val="FFC000"/>
                        </a:solidFill>
                        <a:latin typeface="+mn-lt"/>
                        <a:ea typeface="+mn-ea"/>
                        <a:cs typeface="Arial" panose="020B0604020202020204" pitchFamily="34" charset="0"/>
                      </a:rPr>
                      <a:pPr/>
                      <a:t>[CATEGORY NAME]</a:t>
                    </a:fld>
                    <a:r>
                      <a:rPr lang="en-US" sz="900" b="1" i="0" u="none" strike="noStrike" kern="1200" baseline="0">
                        <a:solidFill>
                          <a:srgbClr val="FFC000"/>
                        </a:solidFill>
                        <a:latin typeface="+mn-lt"/>
                        <a:ea typeface="+mn-ea"/>
                        <a:cs typeface="Arial" panose="020B0604020202020204" pitchFamily="34" charset="0"/>
                      </a:rPr>
                      <a:t>
</a:t>
                    </a:r>
                    <a:fld id="{B8D42EA6-32AE-464A-A4A8-6937DEBD7AF2}" type="PERCENTAGE">
                      <a:rPr lang="en-US" sz="900" b="1" i="0" u="none" strike="noStrike" kern="1200" baseline="0">
                        <a:solidFill>
                          <a:srgbClr val="FFC000"/>
                        </a:solidFill>
                        <a:latin typeface="+mn-lt"/>
                        <a:ea typeface="+mn-ea"/>
                        <a:cs typeface="Arial" panose="020B0604020202020204" pitchFamily="34" charset="0"/>
                      </a:rPr>
                      <a:pPr/>
                      <a:t>[PERCENTAGE]</a:t>
                    </a:fld>
                    <a:endParaRPr lang="en-US" sz="900" b="1" i="0" u="none" strike="noStrike" kern="1200" baseline="0">
                      <a:solidFill>
                        <a:srgbClr val="FFC000"/>
                      </a:solidFill>
                      <a:latin typeface="+mn-lt"/>
                      <a:ea typeface="+mn-ea"/>
                      <a:cs typeface="Arial" panose="020B0604020202020204" pitchFamily="34" charset="0"/>
                    </a:endParaRPr>
                  </a:p>
                </c:rich>
              </c:tx>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8057-4EAE-A8C8-F186BC63AA7C}"/>
                </c:ext>
              </c:extLst>
            </c:dLbl>
            <c:dLbl>
              <c:idx val="3"/>
              <c:layout>
                <c:manualLayout>
                  <c:x val="-0.12186376489042285"/>
                  <c:y val="8.0620194406491805E-2"/>
                </c:manualLayout>
              </c:layout>
              <c:tx>
                <c:rich>
                  <a:bodyPr/>
                  <a:lstStyle/>
                  <a:p>
                    <a:fld id="{62566225-A9AB-4363-BDFA-C74FE4CDC762}" type="CATEGORYNAME">
                      <a:rPr lang="en-US" sz="900" b="1" i="0" u="none" strike="noStrike" kern="1200" baseline="0">
                        <a:solidFill>
                          <a:srgbClr val="FFC000"/>
                        </a:solidFill>
                        <a:latin typeface="+mn-lt"/>
                        <a:ea typeface="+mn-ea"/>
                        <a:cs typeface="Arial" panose="020B0604020202020204" pitchFamily="34" charset="0"/>
                      </a:rPr>
                      <a:pPr/>
                      <a:t>[CATEGORY NAME]</a:t>
                    </a:fld>
                    <a:r>
                      <a:rPr lang="en-US" sz="900" b="1" i="0" u="none" strike="noStrike" kern="1200" baseline="0">
                        <a:solidFill>
                          <a:srgbClr val="FFC000"/>
                        </a:solidFill>
                        <a:latin typeface="+mn-lt"/>
                        <a:ea typeface="+mn-ea"/>
                        <a:cs typeface="Arial" panose="020B0604020202020204" pitchFamily="34" charset="0"/>
                      </a:rPr>
                      <a:t>
</a:t>
                    </a:r>
                    <a:fld id="{2A51E08B-B3EA-4344-9666-7A66C91D820F}" type="PERCENTAGE">
                      <a:rPr lang="en-US" sz="900" b="1" i="0" u="none" strike="noStrike" kern="1200" baseline="0">
                        <a:solidFill>
                          <a:srgbClr val="FFC000"/>
                        </a:solidFill>
                        <a:latin typeface="+mn-lt"/>
                        <a:ea typeface="+mn-ea"/>
                        <a:cs typeface="Arial" panose="020B0604020202020204" pitchFamily="34" charset="0"/>
                      </a:rPr>
                      <a:pPr/>
                      <a:t>[PERCENTAGE]</a:t>
                    </a:fld>
                    <a:endParaRPr lang="en-US" sz="900" b="1" i="0" u="none" strike="noStrike" kern="1200" baseline="0">
                      <a:solidFill>
                        <a:srgbClr val="FFC000"/>
                      </a:solidFill>
                      <a:latin typeface="+mn-lt"/>
                      <a:ea typeface="+mn-ea"/>
                      <a:cs typeface="Arial" panose="020B0604020202020204" pitchFamily="34" charset="0"/>
                    </a:endParaRPr>
                  </a:p>
                </c:rich>
              </c:tx>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7-8057-4EAE-A8C8-F186BC63AA7C}"/>
                </c:ext>
              </c:extLst>
            </c:dLbl>
            <c:dLbl>
              <c:idx val="4"/>
              <c:layout>
                <c:manualLayout>
                  <c:x val="-0.12903222164868297"/>
                  <c:y val="-1.2403106831767969E-2"/>
                </c:manualLayout>
              </c:layout>
              <c:tx>
                <c:rich>
                  <a:bodyPr/>
                  <a:lstStyle/>
                  <a:p>
                    <a:fld id="{A142DCBB-1218-40B9-90D4-0FF5460C216A}" type="CATEGORYNAME">
                      <a:rPr lang="en-US" sz="900" b="1" i="0" u="none" strike="noStrike" kern="1200" baseline="0">
                        <a:solidFill>
                          <a:srgbClr val="FFC000"/>
                        </a:solidFill>
                        <a:latin typeface="+mn-lt"/>
                        <a:ea typeface="+mn-ea"/>
                        <a:cs typeface="Arial" panose="020B0604020202020204" pitchFamily="34" charset="0"/>
                      </a:rPr>
                      <a:pPr/>
                      <a:t>[CATEGORY NAME]</a:t>
                    </a:fld>
                    <a:r>
                      <a:rPr lang="en-US" baseline="0">
                        <a:solidFill>
                          <a:srgbClr val="FFC000"/>
                        </a:solidFill>
                      </a:rPr>
                      <a:t>
</a:t>
                    </a:r>
                    <a:fld id="{5C1EC3B2-269A-4D5E-B9F0-D530050B3355}" type="PERCENTAGE">
                      <a:rPr lang="en-US" baseline="0">
                        <a:solidFill>
                          <a:srgbClr val="FFC000"/>
                        </a:solidFill>
                      </a:rPr>
                      <a:pPr/>
                      <a:t>[PERCENTAGE]</a:t>
                    </a:fld>
                    <a:endParaRPr lang="en-US" baseline="0">
                      <a:solidFill>
                        <a:srgbClr val="FFC000"/>
                      </a:solidFill>
                    </a:endParaRPr>
                  </a:p>
                </c:rich>
              </c:tx>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9-8057-4EAE-A8C8-F186BC63AA7C}"/>
                </c:ext>
              </c:extLst>
            </c:dLbl>
            <c:dLbl>
              <c:idx val="5"/>
              <c:layout>
                <c:manualLayout>
                  <c:x val="-1.0752685137390312E-2"/>
                  <c:y val="-0.11162796148591173"/>
                </c:manualLayout>
              </c:layout>
              <c:tx>
                <c:rich>
                  <a:bodyPr/>
                  <a:lstStyle/>
                  <a:p>
                    <a:fld id="{BD773C47-47D6-4055-83FD-E63455F18812}" type="CATEGORYNAME">
                      <a:rPr lang="en-US" sz="900" b="1" i="0" u="none" strike="noStrike" kern="1200" baseline="0">
                        <a:solidFill>
                          <a:srgbClr val="FFC000"/>
                        </a:solidFill>
                        <a:latin typeface="+mn-lt"/>
                        <a:ea typeface="+mn-ea"/>
                        <a:cs typeface="Arial" panose="020B0604020202020204" pitchFamily="34" charset="0"/>
                      </a:rPr>
                      <a:pPr/>
                      <a:t>[CATEGORY NAME]</a:t>
                    </a:fld>
                    <a:r>
                      <a:rPr lang="en-US" sz="900" b="1" i="0" u="none" strike="noStrike" kern="1200" baseline="0">
                        <a:solidFill>
                          <a:srgbClr val="FFC000"/>
                        </a:solidFill>
                        <a:latin typeface="+mn-lt"/>
                        <a:ea typeface="+mn-ea"/>
                        <a:cs typeface="Arial" panose="020B0604020202020204" pitchFamily="34" charset="0"/>
                      </a:rPr>
                      <a:t>
</a:t>
                    </a:r>
                    <a:fld id="{65351986-67BE-4C3F-A5D4-A4112F360FC1}" type="PERCENTAGE">
                      <a:rPr lang="en-US" sz="900" b="1" i="0" u="none" strike="noStrike" kern="1200" baseline="0">
                        <a:solidFill>
                          <a:srgbClr val="FFC000"/>
                        </a:solidFill>
                        <a:latin typeface="+mn-lt"/>
                        <a:ea typeface="+mn-ea"/>
                        <a:cs typeface="Arial" panose="020B0604020202020204" pitchFamily="34" charset="0"/>
                      </a:rPr>
                      <a:pPr/>
                      <a:t>[PERCENTAGE]</a:t>
                    </a:fld>
                    <a:endParaRPr lang="en-US" sz="900" b="1" i="0" u="none" strike="noStrike" kern="1200" baseline="0">
                      <a:solidFill>
                        <a:srgbClr val="FFC000"/>
                      </a:solidFill>
                      <a:latin typeface="+mn-lt"/>
                      <a:ea typeface="+mn-ea"/>
                      <a:cs typeface="Arial" panose="020B0604020202020204" pitchFamily="34" charset="0"/>
                    </a:endParaRPr>
                  </a:p>
                </c:rich>
              </c:tx>
              <c:showLegendKey val="0"/>
              <c:showVal val="0"/>
              <c:showCatName val="1"/>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B-8057-4EAE-A8C8-F186BC63AA7C}"/>
                </c:ext>
              </c:extLst>
            </c:dLbl>
            <c:spPr>
              <a:noFill/>
              <a:ln>
                <a:noFill/>
              </a:ln>
              <a:effectLst/>
            </c:spPr>
            <c:txPr>
              <a:bodyPr rot="0" spcFirstLastPara="1" vertOverflow="ellipsis"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rect">
                    <a:avLst/>
                  </a:prstGeom>
                </c15:spPr>
              </c:ext>
            </c:extLst>
          </c:dLbls>
          <c:cat>
            <c:strRef>
              <c:f>'Prevelance of cancer By Counrty'!$B$4:$B$9</c:f>
              <c:strCache>
                <c:ptCount val="6"/>
                <c:pt idx="0">
                  <c:v>United States</c:v>
                </c:pt>
                <c:pt idx="1">
                  <c:v>North America</c:v>
                </c:pt>
                <c:pt idx="2">
                  <c:v>Canada</c:v>
                </c:pt>
                <c:pt idx="3">
                  <c:v>Greenland</c:v>
                </c:pt>
                <c:pt idx="4">
                  <c:v>New Zealand</c:v>
                </c:pt>
                <c:pt idx="5">
                  <c:v>High-income</c:v>
                </c:pt>
              </c:strCache>
            </c:strRef>
          </c:cat>
          <c:val>
            <c:numRef>
              <c:f>'Prevelance of cancer By Counrty'!$C$4:$C$9</c:f>
              <c:numCache>
                <c:formatCode>0.00\%</c:formatCode>
                <c:ptCount val="6"/>
                <c:pt idx="0">
                  <c:v>145.40214031800002</c:v>
                </c:pt>
                <c:pt idx="1">
                  <c:v>143.28664519</c:v>
                </c:pt>
                <c:pt idx="2">
                  <c:v>125.01199874999999</c:v>
                </c:pt>
                <c:pt idx="3">
                  <c:v>99.222528432999979</c:v>
                </c:pt>
                <c:pt idx="4">
                  <c:v>85.768546325000003</c:v>
                </c:pt>
                <c:pt idx="5">
                  <c:v>85.522417970999982</c:v>
                </c:pt>
              </c:numCache>
            </c:numRef>
          </c:val>
          <c:extLst>
            <c:ext xmlns:c16="http://schemas.microsoft.com/office/drawing/2014/chart" uri="{C3380CC4-5D6E-409C-BE32-E72D297353CC}">
              <c16:uniqueId val="{0000000C-8057-4EAE-A8C8-F186BC63AA7C}"/>
            </c:ext>
          </c:extLst>
        </c:ser>
        <c:dLbls>
          <c:showLegendKey val="0"/>
          <c:showVal val="1"/>
          <c:showCatName val="0"/>
          <c:showSerName val="0"/>
          <c:showPercent val="0"/>
          <c:showBubbleSize val="0"/>
          <c:showLeaderLines val="1"/>
        </c:dLbls>
        <c:firstSliceAng val="0"/>
        <c:holeSize val="56"/>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lgn="ctr">
        <a:defRPr lang="en-US" sz="900" b="1" i="0" u="none" strike="noStrike" kern="1200" baseline="0">
          <a:solidFill>
            <a:srgbClr val="FF0000"/>
          </a:solidFill>
          <a:latin typeface="+mn-lt"/>
          <a:ea typeface="+mn-ea"/>
          <a:cs typeface="Arial" panose="020B0604020202020204" pitchFamily="34" charset="0"/>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2032004064008129"/>
          <c:y val="6.183574879227053E-2"/>
          <c:w val="0.7397414032923304"/>
          <c:h val="0.86783278177184375"/>
        </c:manualLayout>
      </c:layout>
      <c:barChart>
        <c:barDir val="col"/>
        <c:grouping val="clustered"/>
        <c:varyColors val="0"/>
        <c:ser>
          <c:idx val="0"/>
          <c:order val="0"/>
          <c:spPr>
            <a:gradFill rotWithShape="1">
              <a:gsLst>
                <a:gs pos="0">
                  <a:srgbClr val="80F8CA"/>
                </a:gs>
                <a:gs pos="83000">
                  <a:schemeClr val="accent1">
                    <a:lumMod val="30000"/>
                    <a:lumOff val="70000"/>
                  </a:schemeClr>
                </a:gs>
              </a:gsLst>
              <a:lin ang="5400000" scaled="1"/>
            </a:gradFill>
            <a:ln>
              <a:noFill/>
            </a:ln>
            <a:effectLst/>
          </c:spPr>
          <c:invertIfNegative val="0"/>
          <c:dPt>
            <c:idx val="1"/>
            <c:invertIfNegative val="0"/>
            <c:bubble3D val="0"/>
            <c:spPr>
              <a:gradFill rotWithShape="1">
                <a:gsLst>
                  <a:gs pos="0">
                    <a:srgbClr val="80F8CA"/>
                  </a:gs>
                  <a:gs pos="83000">
                    <a:schemeClr val="accent1">
                      <a:lumMod val="30000"/>
                      <a:lumOff val="70000"/>
                    </a:schemeClr>
                  </a:gs>
                </a:gsLst>
                <a:lin ang="5400000" scaled="1"/>
              </a:gradFill>
              <a:ln>
                <a:noFill/>
              </a:ln>
              <a:effectLst/>
            </c:spPr>
            <c:extLst>
              <c:ext xmlns:c16="http://schemas.microsoft.com/office/drawing/2014/chart" uri="{C3380CC4-5D6E-409C-BE32-E72D297353CC}">
                <c16:uniqueId val="{00000001-77AA-49AD-95E1-24F192B8AEC4}"/>
              </c:ext>
            </c:extLst>
          </c:dPt>
          <c:dPt>
            <c:idx val="2"/>
            <c:invertIfNegative val="0"/>
            <c:bubble3D val="0"/>
            <c:spPr>
              <a:gradFill rotWithShape="1">
                <a:gsLst>
                  <a:gs pos="0">
                    <a:srgbClr val="80F8CA"/>
                  </a:gs>
                  <a:gs pos="83000">
                    <a:schemeClr val="accent1">
                      <a:lumMod val="30000"/>
                      <a:lumOff val="70000"/>
                    </a:schemeClr>
                  </a:gs>
                </a:gsLst>
                <a:lin ang="5400000" scaled="1"/>
              </a:gradFill>
              <a:ln>
                <a:noFill/>
              </a:ln>
              <a:effectLst/>
            </c:spPr>
            <c:extLst>
              <c:ext xmlns:c16="http://schemas.microsoft.com/office/drawing/2014/chart" uri="{C3380CC4-5D6E-409C-BE32-E72D297353CC}">
                <c16:uniqueId val="{00000003-77AA-49AD-95E1-24F192B8AEC4}"/>
              </c:ext>
            </c:extLst>
          </c:dPt>
          <c:dPt>
            <c:idx val="3"/>
            <c:invertIfNegative val="0"/>
            <c:bubble3D val="0"/>
            <c:spPr>
              <a:gradFill rotWithShape="1">
                <a:gsLst>
                  <a:gs pos="0">
                    <a:srgbClr val="80F8CA"/>
                  </a:gs>
                  <a:gs pos="83000">
                    <a:schemeClr val="accent1">
                      <a:lumMod val="30000"/>
                      <a:lumOff val="70000"/>
                    </a:schemeClr>
                  </a:gs>
                </a:gsLst>
                <a:lin ang="5400000" scaled="1"/>
              </a:gradFill>
              <a:ln>
                <a:noFill/>
              </a:ln>
              <a:effectLst/>
            </c:spPr>
            <c:extLst>
              <c:ext xmlns:c16="http://schemas.microsoft.com/office/drawing/2014/chart" uri="{C3380CC4-5D6E-409C-BE32-E72D297353CC}">
                <c16:uniqueId val="{00000005-77AA-49AD-95E1-24F192B8AEC4}"/>
              </c:ext>
            </c:extLst>
          </c:dPt>
          <c:dPt>
            <c:idx val="4"/>
            <c:invertIfNegative val="0"/>
            <c:bubble3D val="0"/>
            <c:spPr>
              <a:gradFill rotWithShape="1">
                <a:gsLst>
                  <a:gs pos="0">
                    <a:srgbClr val="80F8CA"/>
                  </a:gs>
                  <a:gs pos="83000">
                    <a:schemeClr val="accent1">
                      <a:lumMod val="30000"/>
                      <a:lumOff val="70000"/>
                    </a:schemeClr>
                  </a:gs>
                </a:gsLst>
                <a:lin ang="5400000" scaled="1"/>
              </a:gradFill>
              <a:ln>
                <a:noFill/>
              </a:ln>
              <a:effectLst/>
            </c:spPr>
            <c:extLst>
              <c:ext xmlns:c16="http://schemas.microsoft.com/office/drawing/2014/chart" uri="{C3380CC4-5D6E-409C-BE32-E72D297353CC}">
                <c16:uniqueId val="{00000007-77AA-49AD-95E1-24F192B8AEC4}"/>
              </c:ext>
            </c:extLst>
          </c:dPt>
          <c:dLbls>
            <c:spPr>
              <a:noFill/>
              <a:ln>
                <a:noFill/>
              </a:ln>
              <a:effectLst/>
            </c:spPr>
            <c:txPr>
              <a:bodyPr rot="0" spcFirstLastPara="1" vertOverflow="ellipsis" vert="horz" wrap="square" lIns="38100" tIns="19050" rIns="38100" bIns="19050" anchor="ctr" anchorCtr="0">
                <a:spAutoFit/>
              </a:bodyPr>
              <a:lstStyle/>
              <a:p>
                <a:pPr algn="ctr">
                  <a:defRPr lang="en-US" sz="900" b="1" i="0" u="none" strike="noStrike" kern="1200" baseline="0">
                    <a:solidFill>
                      <a:srgbClr val="CCFFCC"/>
                    </a:solidFill>
                    <a:latin typeface="+mn-lt"/>
                    <a:ea typeface="+mn-ea"/>
                    <a:cs typeface="Arial" panose="020B060402020202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'Number people of Cancer by  age'!$B$8:$B$12</c:f>
              <c:strCache>
                <c:ptCount val="5"/>
                <c:pt idx="0">
                  <c:v> 50-69 years old</c:v>
                </c:pt>
                <c:pt idx="1">
                  <c:v>15-49 years old</c:v>
                </c:pt>
                <c:pt idx="2">
                  <c:v>70+ years old</c:v>
                </c:pt>
                <c:pt idx="3">
                  <c:v> Under 5 years old</c:v>
                </c:pt>
                <c:pt idx="4">
                  <c:v>5-14 years old</c:v>
                </c:pt>
              </c:strCache>
            </c:strRef>
          </c:cat>
          <c:val>
            <c:numRef>
              <c:f>'Number people of Cancer by  age'!$C$8:$C$12</c:f>
              <c:numCache>
                <c:formatCode>#.00,,,\ "M"</c:formatCode>
                <c:ptCount val="5"/>
                <c:pt idx="0">
                  <c:v>3872321133.7639861</c:v>
                </c:pt>
                <c:pt idx="1">
                  <c:v>2636373613.9339247</c:v>
                </c:pt>
                <c:pt idx="2">
                  <c:v>2487522439.2750974</c:v>
                </c:pt>
                <c:pt idx="3">
                  <c:v>237647432.29771087</c:v>
                </c:pt>
                <c:pt idx="4">
                  <c:v>207768853.38941497</c:v>
                </c:pt>
              </c:numCache>
            </c:numRef>
          </c:val>
          <c:extLst>
            <c:ext xmlns:c16="http://schemas.microsoft.com/office/drawing/2014/chart" uri="{C3380CC4-5D6E-409C-BE32-E72D297353CC}">
              <c16:uniqueId val="{00000008-77AA-49AD-95E1-24F192B8AEC4}"/>
            </c:ext>
          </c:extLst>
        </c:ser>
        <c:dLbls>
          <c:dLblPos val="outEnd"/>
          <c:showLegendKey val="0"/>
          <c:showVal val="1"/>
          <c:showCatName val="0"/>
          <c:showSerName val="0"/>
          <c:showPercent val="0"/>
          <c:showBubbleSize val="0"/>
        </c:dLbls>
        <c:gapWidth val="100"/>
        <c:axId val="104952223"/>
        <c:axId val="104950143"/>
      </c:barChart>
      <c:catAx>
        <c:axId val="104952223"/>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endParaRPr lang="en-US"/>
          </a:p>
        </c:txPr>
        <c:crossAx val="104950143"/>
        <c:crosses val="autoZero"/>
        <c:auto val="1"/>
        <c:lblAlgn val="ctr"/>
        <c:lblOffset val="100"/>
        <c:noMultiLvlLbl val="0"/>
      </c:catAx>
      <c:valAx>
        <c:axId val="104950143"/>
        <c:scaling>
          <c:orientation val="minMax"/>
        </c:scaling>
        <c:delete val="0"/>
        <c:axPos val="l"/>
        <c:majorGridlines>
          <c:spPr>
            <a:ln w="9525" cap="flat" cmpd="sng" algn="ctr">
              <a:noFill/>
              <a:round/>
            </a:ln>
            <a:effectLst/>
          </c:spPr>
        </c:majorGridlines>
        <c:numFmt formatCode="#.00,,,\ &quot;M&quot;" sourceLinked="1"/>
        <c:majorTickMark val="out"/>
        <c:minorTickMark val="none"/>
        <c:tickLblPos val="nextTo"/>
        <c:spPr>
          <a:noFill/>
          <a:ln>
            <a:noFill/>
          </a:ln>
          <a:effectLst/>
        </c:spPr>
        <c:txPr>
          <a:bodyPr rot="-60000000" spcFirstLastPara="1" vertOverflow="ellipsis" vert="horz" wrap="square" anchor="ctr" anchorCtr="1"/>
          <a:lstStyle/>
          <a:p>
            <a:pPr algn="ctr">
              <a:defRPr lang="en-US" sz="900" b="1" i="0" u="none" strike="noStrike" kern="1200" baseline="0">
                <a:solidFill>
                  <a:srgbClr val="FFC000"/>
                </a:solidFill>
                <a:latin typeface="+mn-lt"/>
                <a:ea typeface="+mn-ea"/>
                <a:cs typeface="Arial" panose="020B0604020202020204" pitchFamily="34" charset="0"/>
              </a:defRPr>
            </a:pPr>
            <a:endParaRPr lang="en-US"/>
          </a:p>
        </c:txPr>
        <c:crossAx val="1049522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gradFill>
                <a:gsLst>
                  <a:gs pos="0">
                    <a:srgbClr val="FF66FF"/>
                  </a:gs>
                  <a:gs pos="41000">
                    <a:srgbClr val="FDE6C3"/>
                  </a:gs>
                </a:gsLst>
                <a:lin ang="5400000" scaled="1"/>
              </a:gradFill>
              <a:ln>
                <a:noFill/>
              </a:ln>
              <a:effectLst/>
            </c:spPr>
            <c:extLst>
              <c:ext xmlns:c16="http://schemas.microsoft.com/office/drawing/2014/chart" uri="{C3380CC4-5D6E-409C-BE32-E72D297353CC}">
                <c16:uniqueId val="{00000001-DE35-4D75-87A9-BE94D1C94185}"/>
              </c:ext>
            </c:extLst>
          </c:dPt>
          <c:dPt>
            <c:idx val="1"/>
            <c:bubble3D val="0"/>
            <c:spPr>
              <a:gradFill>
                <a:gsLst>
                  <a:gs pos="0">
                    <a:srgbClr val="00B050"/>
                  </a:gs>
                  <a:gs pos="41000">
                    <a:srgbClr val="CCFFCC"/>
                  </a:gs>
                </a:gsLst>
                <a:lin ang="5400000" scaled="1"/>
              </a:gradFill>
              <a:ln>
                <a:noFill/>
              </a:ln>
              <a:effectLst/>
            </c:spPr>
            <c:extLst>
              <c:ext xmlns:c16="http://schemas.microsoft.com/office/drawing/2014/chart" uri="{C3380CC4-5D6E-409C-BE32-E72D297353CC}">
                <c16:uniqueId val="{00000003-DE35-4D75-87A9-BE94D1C94185}"/>
              </c:ext>
            </c:extLst>
          </c:dPt>
          <c:dPt>
            <c:idx val="2"/>
            <c:bubble3D val="0"/>
            <c:spPr>
              <a:gradFill>
                <a:gsLst>
                  <a:gs pos="0">
                    <a:schemeClr val="accent4">
                      <a:lumMod val="75000"/>
                    </a:schemeClr>
                  </a:gs>
                  <a:gs pos="41000">
                    <a:srgbClr val="738064"/>
                  </a:gs>
                </a:gsLst>
                <a:lin ang="5400000" scaled="1"/>
              </a:gradFill>
              <a:ln>
                <a:noFill/>
              </a:ln>
              <a:effectLst/>
            </c:spPr>
            <c:extLst>
              <c:ext xmlns:c16="http://schemas.microsoft.com/office/drawing/2014/chart" uri="{C3380CC4-5D6E-409C-BE32-E72D297353CC}">
                <c16:uniqueId val="{00000005-DE35-4D75-87A9-BE94D1C94185}"/>
              </c:ext>
            </c:extLst>
          </c:dPt>
          <c:dPt>
            <c:idx val="3"/>
            <c:bubble3D val="0"/>
            <c:spPr>
              <a:gradFill>
                <a:gsLst>
                  <a:gs pos="21000">
                    <a:srgbClr val="1FE1E1"/>
                  </a:gs>
                  <a:gs pos="77000">
                    <a:srgbClr val="EAEAEA"/>
                  </a:gs>
                </a:gsLst>
                <a:lin ang="5400000" scaled="1"/>
              </a:gradFill>
              <a:ln>
                <a:noFill/>
              </a:ln>
              <a:effectLst/>
            </c:spPr>
            <c:extLst>
              <c:ext xmlns:c16="http://schemas.microsoft.com/office/drawing/2014/chart" uri="{C3380CC4-5D6E-409C-BE32-E72D297353CC}">
                <c16:uniqueId val="{00000007-DE35-4D75-87A9-BE94D1C94185}"/>
              </c:ext>
            </c:extLst>
          </c:dPt>
          <c:dPt>
            <c:idx val="4"/>
            <c:bubble3D val="0"/>
            <c:spPr>
              <a:gradFill>
                <a:gsLst>
                  <a:gs pos="25000">
                    <a:srgbClr val="7030A0"/>
                  </a:gs>
                  <a:gs pos="100000">
                    <a:srgbClr val="C00000"/>
                  </a:gs>
                </a:gsLst>
                <a:lin ang="5400000" scaled="1"/>
              </a:gradFill>
              <a:ln>
                <a:noFill/>
              </a:ln>
              <a:effectLst/>
            </c:spPr>
            <c:extLst>
              <c:ext xmlns:c16="http://schemas.microsoft.com/office/drawing/2014/chart" uri="{C3380CC4-5D6E-409C-BE32-E72D297353CC}">
                <c16:uniqueId val="{00000009-DE35-4D75-87A9-BE94D1C94185}"/>
              </c:ext>
            </c:extLst>
          </c:dPt>
          <c:dPt>
            <c:idx val="5"/>
            <c:bubble3D val="0"/>
            <c:spPr>
              <a:gradFill>
                <a:gsLst>
                  <a:gs pos="34000">
                    <a:schemeClr val="accent1"/>
                  </a:gs>
                  <a:gs pos="76000">
                    <a:schemeClr val="bg1">
                      <a:lumMod val="65000"/>
                    </a:schemeClr>
                  </a:gs>
                </a:gsLst>
                <a:lin ang="5400000" scaled="1"/>
              </a:gradFill>
              <a:ln>
                <a:noFill/>
              </a:ln>
              <a:effectLst/>
            </c:spPr>
            <c:extLst>
              <c:ext xmlns:c16="http://schemas.microsoft.com/office/drawing/2014/chart" uri="{C3380CC4-5D6E-409C-BE32-E72D297353CC}">
                <c16:uniqueId val="{0000000B-DE35-4D75-87A9-BE94D1C94185}"/>
              </c:ext>
            </c:extLst>
          </c:dPt>
          <c:dLbls>
            <c:numFmt formatCode="General"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'Prevelance of cancer by age'!$B$8:$B$13</c:f>
              <c:strCache>
                <c:ptCount val="6"/>
                <c:pt idx="0">
                  <c:v> 70+ years old</c:v>
                </c:pt>
                <c:pt idx="1">
                  <c:v>50-69 years old  </c:v>
                </c:pt>
                <c:pt idx="2">
                  <c:v> All Ages old </c:v>
                </c:pt>
                <c:pt idx="3">
                  <c:v>15-49 years old </c:v>
                </c:pt>
                <c:pt idx="4">
                  <c:v>Under 5 old </c:v>
                </c:pt>
                <c:pt idx="5">
                  <c:v>5-14 years old</c:v>
                </c:pt>
              </c:strCache>
            </c:strRef>
          </c:cat>
          <c:val>
            <c:numRef>
              <c:f>'Prevelance of cancer by age'!$C$8:$C$13</c:f>
              <c:numCache>
                <c:formatCode>General</c:formatCode>
                <c:ptCount val="6"/>
                <c:pt idx="0">
                  <c:v>27202.507296663003</c:v>
                </c:pt>
                <c:pt idx="1">
                  <c:v>16731.977663881007</c:v>
                </c:pt>
                <c:pt idx="2">
                  <c:v>7293.0412373000281</c:v>
                </c:pt>
                <c:pt idx="3">
                  <c:v>3754.5895415890045</c:v>
                </c:pt>
                <c:pt idx="4">
                  <c:v>2338.977138525001</c:v>
                </c:pt>
                <c:pt idx="5">
                  <c:v>1026.2340855780001</c:v>
                </c:pt>
              </c:numCache>
            </c:numRef>
          </c:val>
          <c:extLst>
            <c:ext xmlns:c16="http://schemas.microsoft.com/office/drawing/2014/chart" uri="{C3380CC4-5D6E-409C-BE32-E72D297353CC}">
              <c16:uniqueId val="{0000000C-DE35-4D75-87A9-BE94D1C94185}"/>
            </c:ext>
          </c:extLst>
        </c:ser>
        <c:dLbls>
          <c:showLegendKey val="0"/>
          <c:showVal val="0"/>
          <c:showCatName val="0"/>
          <c:showSerName val="0"/>
          <c:showPercent val="0"/>
          <c:showBubbleSize val="0"/>
          <c:showLeaderLines val="1"/>
        </c:dLbls>
        <c:firstSliceAng val="95"/>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4138880139982502"/>
          <c:y val="6.4814814814814811E-2"/>
          <c:w val="0.51122309711286085"/>
          <c:h val="0.8416746864975212"/>
        </c:manualLayout>
      </c:layout>
      <c:barChart>
        <c:barDir val="bar"/>
        <c:grouping val="clustered"/>
        <c:varyColors val="0"/>
        <c:ser>
          <c:idx val="0"/>
          <c:order val="0"/>
          <c:spPr>
            <a:gradFill rotWithShape="1">
              <a:gsLst>
                <a:gs pos="17699">
                  <a:srgbClr val="CD4EE2"/>
                </a:gs>
                <a:gs pos="76000">
                  <a:srgbClr val="EAEAEA"/>
                </a:gs>
              </a:gsLst>
              <a:lin ang="5400000" scaled="1"/>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0" bIns="19050" anchor="ctr" anchorCtr="1">
                <a:spAutoFit/>
              </a:bodyPr>
              <a:lstStyle/>
              <a:p>
                <a:pPr>
                  <a:defRPr sz="900" b="1" i="0" u="none" strike="noStrike" kern="1200" baseline="0">
                    <a:solidFill>
                      <a:srgbClr val="FFC000"/>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a:solidFill>
                        <a:schemeClr val="lt1">
                          <a:lumMod val="95000"/>
                          <a:alpha val="54000"/>
                        </a:schemeClr>
                      </a:solidFill>
                    </a:ln>
                    <a:effectLst/>
                  </c:spPr>
                </c15:leaderLines>
              </c:ext>
            </c:extLst>
          </c:dLbls>
          <c:cat>
            <c:strRef>
              <c:f>'Disease Burden Rates cancer-ty '!$B$10:$B$14</c:f>
              <c:strCache>
                <c:ptCount val="5"/>
                <c:pt idx="0">
                  <c:v>Tracheal, bronchus, and lung cancer</c:v>
                </c:pt>
                <c:pt idx="1">
                  <c:v> Breast cancer </c:v>
                </c:pt>
                <c:pt idx="2">
                  <c:v> Stomach cancer </c:v>
                </c:pt>
                <c:pt idx="3">
                  <c:v>Colon and rectum cancer</c:v>
                </c:pt>
                <c:pt idx="4">
                  <c:v>Cervical cancer </c:v>
                </c:pt>
              </c:strCache>
            </c:strRef>
          </c:cat>
          <c:val>
            <c:numRef>
              <c:f>'Disease Burden Rates cancer-ty '!$C$10:$C$14</c:f>
              <c:numCache>
                <c:formatCode>General</c:formatCode>
                <c:ptCount val="5"/>
                <c:pt idx="0">
                  <c:v>3583526.58</c:v>
                </c:pt>
                <c:pt idx="1">
                  <c:v>2168620.81</c:v>
                </c:pt>
                <c:pt idx="2">
                  <c:v>2103357.14</c:v>
                </c:pt>
                <c:pt idx="3">
                  <c:v>2008010.78</c:v>
                </c:pt>
                <c:pt idx="4">
                  <c:v>1412319.31</c:v>
                </c:pt>
              </c:numCache>
            </c:numRef>
          </c:val>
          <c:extLst>
            <c:ext xmlns:c16="http://schemas.microsoft.com/office/drawing/2014/chart" uri="{C3380CC4-5D6E-409C-BE32-E72D297353CC}">
              <c16:uniqueId val="{00000000-9299-4D46-B5E9-08C6DB3FCD3D}"/>
            </c:ext>
          </c:extLst>
        </c:ser>
        <c:dLbls>
          <c:dLblPos val="outEnd"/>
          <c:showLegendKey val="0"/>
          <c:showVal val="1"/>
          <c:showCatName val="0"/>
          <c:showSerName val="0"/>
          <c:showPercent val="0"/>
          <c:showBubbleSize val="0"/>
        </c:dLbls>
        <c:gapWidth val="102"/>
        <c:overlap val="-5"/>
        <c:axId val="1042677088"/>
        <c:axId val="1042690816"/>
      </c:barChart>
      <c:catAx>
        <c:axId val="1042677088"/>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1" i="0" u="none" strike="noStrike" kern="1200" baseline="0">
                <a:solidFill>
                  <a:srgbClr val="FFC000"/>
                </a:solidFill>
                <a:latin typeface="+mn-lt"/>
                <a:ea typeface="+mn-ea"/>
                <a:cs typeface="+mn-cs"/>
              </a:defRPr>
            </a:pPr>
            <a:endParaRPr lang="en-US"/>
          </a:p>
        </c:txPr>
        <c:crossAx val="1042690816"/>
        <c:crosses val="autoZero"/>
        <c:auto val="1"/>
        <c:lblAlgn val="ctr"/>
        <c:lblOffset val="100"/>
        <c:noMultiLvlLbl val="0"/>
      </c:catAx>
      <c:valAx>
        <c:axId val="1042690816"/>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FFC000"/>
                </a:solidFill>
                <a:latin typeface="+mn-lt"/>
                <a:ea typeface="+mn-ea"/>
                <a:cs typeface="+mn-cs"/>
              </a:defRPr>
            </a:pPr>
            <a:endParaRPr lang="en-US"/>
          </a:p>
        </c:txPr>
        <c:crossAx val="1042677088"/>
        <c:crosses val="autoZero"/>
        <c:crossBetween val="between"/>
      </c:valAx>
      <c:spPr>
        <a:noFill/>
        <a:ln>
          <a:noFill/>
        </a:ln>
        <a:effectLst/>
      </c:spPr>
    </c:plotArea>
    <c:plotVisOnly val="1"/>
    <c:dispBlanksAs val="gap"/>
    <c:showDLblsOverMax val="0"/>
  </c:chart>
  <c:spPr>
    <a:noFill/>
    <a:ln>
      <a:noFill/>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cked"/>
        <c:varyColors val="0"/>
        <c:ser>
          <c:idx val="0"/>
          <c:order val="0"/>
          <c:spPr>
            <a:ln w="44450" cap="rnd">
              <a:solidFill>
                <a:schemeClr val="bg1"/>
              </a:solidFill>
              <a:round/>
            </a:ln>
            <a:effectLst/>
          </c:spPr>
          <c:marker>
            <c:symbol val="circle"/>
            <c:size val="5"/>
            <c:spPr>
              <a:solidFill>
                <a:srgbClr val="FF0000"/>
              </a:solidFill>
              <a:ln w="9525">
                <a:solidFill>
                  <a:srgbClr val="FF0000"/>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lumMod val="60000"/>
                        <a:lumOff val="40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'Age-Standadized death rate cnty'!$B$9:$B$11</c:f>
              <c:strCache>
                <c:ptCount val="3"/>
                <c:pt idx="0">
                  <c:v>Cancer death </c:v>
                </c:pt>
                <c:pt idx="1">
                  <c:v> (Age-standardized) cancer Death Rate</c:v>
                </c:pt>
                <c:pt idx="2">
                  <c:v>Cancer death rate (not age-standardized)</c:v>
                </c:pt>
              </c:strCache>
            </c:strRef>
          </c:cat>
          <c:val>
            <c:numRef>
              <c:f>'Age-Standadized death rate cnty'!$C$9:$C$11</c:f>
              <c:numCache>
                <c:formatCode>General</c:formatCode>
                <c:ptCount val="3"/>
                <c:pt idx="0">
                  <c:v>1414869873</c:v>
                </c:pt>
                <c:pt idx="1">
                  <c:v>920377.22</c:v>
                </c:pt>
                <c:pt idx="2">
                  <c:v>852575.51</c:v>
                </c:pt>
              </c:numCache>
            </c:numRef>
          </c:val>
          <c:smooth val="0"/>
          <c:extLst>
            <c:ext xmlns:c16="http://schemas.microsoft.com/office/drawing/2014/chart" uri="{C3380CC4-5D6E-409C-BE32-E72D297353CC}">
              <c16:uniqueId val="{00000000-0AD3-47C9-ACBD-9C323A439249}"/>
            </c:ext>
          </c:extLst>
        </c:ser>
        <c:dLbls>
          <c:dLblPos val="t"/>
          <c:showLegendKey val="0"/>
          <c:showVal val="1"/>
          <c:showCatName val="0"/>
          <c:showSerName val="0"/>
          <c:showPercent val="0"/>
          <c:showBubbleSize val="0"/>
        </c:dLbls>
        <c:marker val="1"/>
        <c:smooth val="0"/>
        <c:axId val="1126943696"/>
        <c:axId val="1126948688"/>
      </c:lineChart>
      <c:catAx>
        <c:axId val="112694369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FFC000"/>
                </a:solidFill>
                <a:latin typeface="+mn-lt"/>
                <a:ea typeface="+mn-ea"/>
                <a:cs typeface="+mn-cs"/>
              </a:defRPr>
            </a:pPr>
            <a:endParaRPr lang="en-US"/>
          </a:p>
        </c:txPr>
        <c:crossAx val="1126948688"/>
        <c:crosses val="autoZero"/>
        <c:auto val="1"/>
        <c:lblAlgn val="ctr"/>
        <c:lblOffset val="100"/>
        <c:noMultiLvlLbl val="0"/>
      </c:catAx>
      <c:valAx>
        <c:axId val="11269486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rgbClr val="FFC000"/>
                </a:solidFill>
                <a:latin typeface="+mn-lt"/>
                <a:ea typeface="+mn-ea"/>
                <a:cs typeface="+mn-cs"/>
              </a:defRPr>
            </a:pPr>
            <a:endParaRPr lang="en-US"/>
          </a:p>
        </c:txPr>
        <c:crossAx val="1126943696"/>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image" Target="../media/image2.png"/><Relationship Id="rId5" Type="http://schemas.openxmlformats.org/officeDocument/2006/relationships/chart" Target="../charts/chart5.xml"/><Relationship Id="rId10" Type="http://schemas.openxmlformats.org/officeDocument/2006/relationships/image" Target="../media/image1.png"/><Relationship Id="rId4" Type="http://schemas.openxmlformats.org/officeDocument/2006/relationships/chart" Target="../charts/chart4.xml"/><Relationship Id="rId9" Type="http://schemas.openxmlformats.org/officeDocument/2006/relationships/chart" Target="../charts/chart9.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8.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7.xml"/></Relationships>
</file>

<file path=xl/drawings/drawing1.xml><?xml version="1.0" encoding="utf-8"?>
<xdr:wsDr xmlns:xdr="http://schemas.openxmlformats.org/drawingml/2006/spreadsheetDrawing" xmlns:a="http://schemas.openxmlformats.org/drawingml/2006/main">
  <xdr:twoCellAnchor>
    <xdr:from>
      <xdr:col>2</xdr:col>
      <xdr:colOff>447675</xdr:colOff>
      <xdr:row>0</xdr:row>
      <xdr:rowOff>28575</xdr:rowOff>
    </xdr:from>
    <xdr:to>
      <xdr:col>13</xdr:col>
      <xdr:colOff>523875</xdr:colOff>
      <xdr:row>3</xdr:row>
      <xdr:rowOff>9525</xdr:rowOff>
    </xdr:to>
    <xdr:sp macro="" textlink="">
      <xdr:nvSpPr>
        <xdr:cNvPr id="2" name="Rectangle: Rounded Corners 1">
          <a:extLst>
            <a:ext uri="{FF2B5EF4-FFF2-40B4-BE49-F238E27FC236}">
              <a16:creationId xmlns:a16="http://schemas.microsoft.com/office/drawing/2014/main" id="{D3DAB466-A965-4781-96A6-A78384D65EC2}"/>
            </a:ext>
          </a:extLst>
        </xdr:cNvPr>
        <xdr:cNvSpPr/>
      </xdr:nvSpPr>
      <xdr:spPr>
        <a:xfrm>
          <a:off x="1666875" y="28575"/>
          <a:ext cx="6905625" cy="552450"/>
        </a:xfrm>
        <a:prstGeom prst="roundRect">
          <a:avLst>
            <a:gd name="adj" fmla="val 6884"/>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5</xdr:col>
      <xdr:colOff>57150</xdr:colOff>
      <xdr:row>0</xdr:row>
      <xdr:rowOff>47625</xdr:rowOff>
    </xdr:from>
    <xdr:to>
      <xdr:col>12</xdr:col>
      <xdr:colOff>9526</xdr:colOff>
      <xdr:row>2</xdr:row>
      <xdr:rowOff>171450</xdr:rowOff>
    </xdr:to>
    <xdr:sp macro="" textlink="">
      <xdr:nvSpPr>
        <xdr:cNvPr id="3" name="TextBox 2">
          <a:extLst>
            <a:ext uri="{FF2B5EF4-FFF2-40B4-BE49-F238E27FC236}">
              <a16:creationId xmlns:a16="http://schemas.microsoft.com/office/drawing/2014/main" id="{AE4158AB-79B2-4E13-8A31-4814706D7A81}"/>
            </a:ext>
          </a:extLst>
        </xdr:cNvPr>
        <xdr:cNvSpPr txBox="1"/>
      </xdr:nvSpPr>
      <xdr:spPr>
        <a:xfrm>
          <a:off x="3228975" y="47625"/>
          <a:ext cx="4219576" cy="5048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r>
            <a:rPr lang="en-US" sz="2000" b="1" i="0" u="none" strike="noStrike">
              <a:solidFill>
                <a:schemeClr val="bg1">
                  <a:lumMod val="75000"/>
                </a:schemeClr>
              </a:solidFill>
              <a:latin typeface="Calibri"/>
              <a:ea typeface="+mn-ea"/>
              <a:cs typeface="Calibri"/>
            </a:rPr>
            <a:t>ANALYSIS OF CANCER AND DEATHS</a:t>
          </a:r>
        </a:p>
      </xdr:txBody>
    </xdr:sp>
    <xdr:clientData/>
  </xdr:twoCellAnchor>
  <xdr:twoCellAnchor>
    <xdr:from>
      <xdr:col>0</xdr:col>
      <xdr:colOff>219075</xdr:colOff>
      <xdr:row>3</xdr:row>
      <xdr:rowOff>85725</xdr:rowOff>
    </xdr:from>
    <xdr:to>
      <xdr:col>3</xdr:col>
      <xdr:colOff>161925</xdr:colOff>
      <xdr:row>7</xdr:row>
      <xdr:rowOff>43725</xdr:rowOff>
    </xdr:to>
    <xdr:sp macro="" textlink="">
      <xdr:nvSpPr>
        <xdr:cNvPr id="4" name="Rectangle: Rounded Corners 3">
          <a:extLst>
            <a:ext uri="{FF2B5EF4-FFF2-40B4-BE49-F238E27FC236}">
              <a16:creationId xmlns:a16="http://schemas.microsoft.com/office/drawing/2014/main" id="{54C2157F-6AE5-4663-99A2-DBC8B4B7ED97}"/>
            </a:ext>
          </a:extLst>
        </xdr:cNvPr>
        <xdr:cNvSpPr/>
      </xdr:nvSpPr>
      <xdr:spPr>
        <a:xfrm>
          <a:off x="219075" y="657225"/>
          <a:ext cx="1895475" cy="720000"/>
        </a:xfrm>
        <a:prstGeom prst="roundRect">
          <a:avLst>
            <a:gd name="adj" fmla="val 6884"/>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285751</xdr:colOff>
      <xdr:row>3</xdr:row>
      <xdr:rowOff>95250</xdr:rowOff>
    </xdr:from>
    <xdr:to>
      <xdr:col>3</xdr:col>
      <xdr:colOff>161925</xdr:colOff>
      <xdr:row>5</xdr:row>
      <xdr:rowOff>47625</xdr:rowOff>
    </xdr:to>
    <xdr:sp macro="" textlink="">
      <xdr:nvSpPr>
        <xdr:cNvPr id="5" name="TextBox 4">
          <a:extLst>
            <a:ext uri="{FF2B5EF4-FFF2-40B4-BE49-F238E27FC236}">
              <a16:creationId xmlns:a16="http://schemas.microsoft.com/office/drawing/2014/main" id="{4FBFFBFC-0FE5-481B-84A9-9F0F56988F7F}"/>
            </a:ext>
          </a:extLst>
        </xdr:cNvPr>
        <xdr:cNvSpPr txBox="1"/>
      </xdr:nvSpPr>
      <xdr:spPr>
        <a:xfrm>
          <a:off x="285751" y="666750"/>
          <a:ext cx="1828799"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solidFill>
                <a:schemeClr val="bg1">
                  <a:lumMod val="75000"/>
                </a:schemeClr>
              </a:solidFill>
            </a:rPr>
            <a:t>Total Death By</a:t>
          </a:r>
          <a:r>
            <a:rPr lang="en-US" sz="1400" b="1" baseline="0">
              <a:solidFill>
                <a:schemeClr val="bg1">
                  <a:lumMod val="75000"/>
                </a:schemeClr>
              </a:solidFill>
            </a:rPr>
            <a:t> </a:t>
          </a:r>
          <a:r>
            <a:rPr lang="en-US" sz="1400" b="1" baseline="0">
              <a:solidFill>
                <a:schemeClr val="bg1">
                  <a:lumMod val="75000"/>
                </a:schemeClr>
              </a:solidFill>
              <a:latin typeface="Cansole"/>
            </a:rPr>
            <a:t>Cause</a:t>
          </a:r>
          <a:endParaRPr lang="en-US" sz="1400" b="1">
            <a:solidFill>
              <a:schemeClr val="bg1">
                <a:lumMod val="75000"/>
              </a:schemeClr>
            </a:solidFill>
            <a:latin typeface="Cansole"/>
          </a:endParaRPr>
        </a:p>
      </xdr:txBody>
    </xdr:sp>
    <xdr:clientData/>
  </xdr:twoCellAnchor>
  <xdr:twoCellAnchor>
    <xdr:from>
      <xdr:col>0</xdr:col>
      <xdr:colOff>371475</xdr:colOff>
      <xdr:row>5</xdr:row>
      <xdr:rowOff>104776</xdr:rowOff>
    </xdr:from>
    <xdr:to>
      <xdr:col>2</xdr:col>
      <xdr:colOff>542926</xdr:colOff>
      <xdr:row>6</xdr:row>
      <xdr:rowOff>142875</xdr:rowOff>
    </xdr:to>
    <xdr:sp macro="" textlink="'Total Number of death by Cause '!D41">
      <xdr:nvSpPr>
        <xdr:cNvPr id="7" name="TextBox 6">
          <a:extLst>
            <a:ext uri="{FF2B5EF4-FFF2-40B4-BE49-F238E27FC236}">
              <a16:creationId xmlns:a16="http://schemas.microsoft.com/office/drawing/2014/main" id="{CC94ECD7-8B60-4C56-B218-00AC373AB7B5}"/>
            </a:ext>
          </a:extLst>
        </xdr:cNvPr>
        <xdr:cNvSpPr txBox="1"/>
      </xdr:nvSpPr>
      <xdr:spPr>
        <a:xfrm>
          <a:off x="371475" y="1057276"/>
          <a:ext cx="1390651" cy="2285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751461A-A7B2-44C2-BF06-8207AD4589CD}" type="TxLink">
            <a:rPr lang="en-US" sz="2000" b="1" i="0" u="none" strike="noStrike">
              <a:solidFill>
                <a:schemeClr val="bg1">
                  <a:lumMod val="75000"/>
                </a:schemeClr>
              </a:solidFill>
              <a:latin typeface="Calibri"/>
              <a:cs typeface="Calibri"/>
            </a:rPr>
            <a:pPr algn="ctr"/>
            <a:t>8.60 M</a:t>
          </a:fld>
          <a:endParaRPr lang="en-US" sz="2000" b="1">
            <a:solidFill>
              <a:schemeClr val="bg1">
                <a:lumMod val="75000"/>
              </a:schemeClr>
            </a:solidFill>
          </a:endParaRPr>
        </a:p>
      </xdr:txBody>
    </xdr:sp>
    <xdr:clientData/>
  </xdr:twoCellAnchor>
  <xdr:twoCellAnchor>
    <xdr:from>
      <xdr:col>3</xdr:col>
      <xdr:colOff>285750</xdr:colOff>
      <xdr:row>3</xdr:row>
      <xdr:rowOff>76200</xdr:rowOff>
    </xdr:from>
    <xdr:to>
      <xdr:col>6</xdr:col>
      <xdr:colOff>352425</xdr:colOff>
      <xdr:row>7</xdr:row>
      <xdr:rowOff>34200</xdr:rowOff>
    </xdr:to>
    <xdr:sp macro="" textlink="">
      <xdr:nvSpPr>
        <xdr:cNvPr id="11" name="Rectangle: Rounded Corners 10">
          <a:extLst>
            <a:ext uri="{FF2B5EF4-FFF2-40B4-BE49-F238E27FC236}">
              <a16:creationId xmlns:a16="http://schemas.microsoft.com/office/drawing/2014/main" id="{E4B746E3-0F38-424F-9B75-4462607ACAAB}"/>
            </a:ext>
          </a:extLst>
        </xdr:cNvPr>
        <xdr:cNvSpPr/>
      </xdr:nvSpPr>
      <xdr:spPr>
        <a:xfrm>
          <a:off x="2238375" y="647700"/>
          <a:ext cx="1895475" cy="720000"/>
        </a:xfrm>
        <a:prstGeom prst="roundRect">
          <a:avLst>
            <a:gd name="adj" fmla="val 6884"/>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38100</xdr:colOff>
      <xdr:row>7</xdr:row>
      <xdr:rowOff>95250</xdr:rowOff>
    </xdr:from>
    <xdr:to>
      <xdr:col>5</xdr:col>
      <xdr:colOff>457200</xdr:colOff>
      <xdr:row>20</xdr:row>
      <xdr:rowOff>95250</xdr:rowOff>
    </xdr:to>
    <xdr:sp macro="" textlink="">
      <xdr:nvSpPr>
        <xdr:cNvPr id="12" name="Rectangle: Rounded Corners 11">
          <a:extLst>
            <a:ext uri="{FF2B5EF4-FFF2-40B4-BE49-F238E27FC236}">
              <a16:creationId xmlns:a16="http://schemas.microsoft.com/office/drawing/2014/main" id="{42D0B6EE-267A-414A-947A-241C360BF5B3}"/>
            </a:ext>
          </a:extLst>
        </xdr:cNvPr>
        <xdr:cNvSpPr/>
      </xdr:nvSpPr>
      <xdr:spPr>
        <a:xfrm>
          <a:off x="38100" y="1428750"/>
          <a:ext cx="3590925" cy="2476500"/>
        </a:xfrm>
        <a:prstGeom prst="roundRect">
          <a:avLst>
            <a:gd name="adj" fmla="val 5773"/>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endParaRPr lang="en-US" sz="1100">
            <a:solidFill>
              <a:schemeClr val="lt1"/>
            </a:solidFill>
            <a:latin typeface="+mn-lt"/>
            <a:ea typeface="+mn-ea"/>
            <a:cs typeface="+mn-cs"/>
          </a:endParaRPr>
        </a:p>
      </xdr:txBody>
    </xdr:sp>
    <xdr:clientData/>
  </xdr:twoCellAnchor>
  <xdr:twoCellAnchor>
    <xdr:from>
      <xdr:col>0</xdr:col>
      <xdr:colOff>47625</xdr:colOff>
      <xdr:row>10</xdr:row>
      <xdr:rowOff>19049</xdr:rowOff>
    </xdr:from>
    <xdr:to>
      <xdr:col>5</xdr:col>
      <xdr:colOff>438149</xdr:colOff>
      <xdr:row>20</xdr:row>
      <xdr:rowOff>47624</xdr:rowOff>
    </xdr:to>
    <xdr:graphicFrame macro="">
      <xdr:nvGraphicFramePr>
        <xdr:cNvPr id="15" name="Chart 14">
          <a:extLst>
            <a:ext uri="{FF2B5EF4-FFF2-40B4-BE49-F238E27FC236}">
              <a16:creationId xmlns:a16="http://schemas.microsoft.com/office/drawing/2014/main" id="{6678215C-F80D-42FA-BEFC-513D327577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523875</xdr:colOff>
      <xdr:row>7</xdr:row>
      <xdr:rowOff>123825</xdr:rowOff>
    </xdr:from>
    <xdr:to>
      <xdr:col>11</xdr:col>
      <xdr:colOff>457200</xdr:colOff>
      <xdr:row>20</xdr:row>
      <xdr:rowOff>161925</xdr:rowOff>
    </xdr:to>
    <xdr:sp macro="" textlink="">
      <xdr:nvSpPr>
        <xdr:cNvPr id="16" name="Rectangle: Rounded Corners 15">
          <a:extLst>
            <a:ext uri="{FF2B5EF4-FFF2-40B4-BE49-F238E27FC236}">
              <a16:creationId xmlns:a16="http://schemas.microsoft.com/office/drawing/2014/main" id="{F2933855-874D-4C51-9EDC-463F4B9E6270}"/>
            </a:ext>
          </a:extLst>
        </xdr:cNvPr>
        <xdr:cNvSpPr/>
      </xdr:nvSpPr>
      <xdr:spPr>
        <a:xfrm>
          <a:off x="3695700" y="1457325"/>
          <a:ext cx="3590925" cy="2514600"/>
        </a:xfrm>
        <a:prstGeom prst="roundRect">
          <a:avLst>
            <a:gd name="adj" fmla="val 5773"/>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endParaRPr lang="en-US" sz="1100">
            <a:solidFill>
              <a:schemeClr val="lt1"/>
            </a:solidFill>
            <a:latin typeface="+mn-lt"/>
            <a:ea typeface="+mn-ea"/>
            <a:cs typeface="+mn-cs"/>
          </a:endParaRPr>
        </a:p>
      </xdr:txBody>
    </xdr:sp>
    <xdr:clientData/>
  </xdr:twoCellAnchor>
  <xdr:twoCellAnchor>
    <xdr:from>
      <xdr:col>5</xdr:col>
      <xdr:colOff>552450</xdr:colOff>
      <xdr:row>7</xdr:row>
      <xdr:rowOff>171451</xdr:rowOff>
    </xdr:from>
    <xdr:to>
      <xdr:col>11</xdr:col>
      <xdr:colOff>276225</xdr:colOff>
      <xdr:row>9</xdr:row>
      <xdr:rowOff>47625</xdr:rowOff>
    </xdr:to>
    <xdr:sp macro="" textlink="">
      <xdr:nvSpPr>
        <xdr:cNvPr id="17" name="TextBox 16">
          <a:extLst>
            <a:ext uri="{FF2B5EF4-FFF2-40B4-BE49-F238E27FC236}">
              <a16:creationId xmlns:a16="http://schemas.microsoft.com/office/drawing/2014/main" id="{A954C829-878D-4C7A-864D-E39863451CAF}"/>
            </a:ext>
          </a:extLst>
        </xdr:cNvPr>
        <xdr:cNvSpPr txBox="1"/>
      </xdr:nvSpPr>
      <xdr:spPr>
        <a:xfrm>
          <a:off x="3724275" y="1504951"/>
          <a:ext cx="3381375" cy="2571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0" u="none" strike="noStrike">
              <a:solidFill>
                <a:schemeClr val="bg1">
                  <a:lumMod val="75000"/>
                </a:schemeClr>
              </a:solidFill>
              <a:latin typeface="Calibri"/>
              <a:cs typeface="Calibri"/>
            </a:rPr>
            <a:t>Highest</a:t>
          </a:r>
          <a:r>
            <a:rPr lang="en-US" sz="1400" b="1" i="0" u="none" strike="noStrike" baseline="0">
              <a:solidFill>
                <a:schemeClr val="bg1">
                  <a:lumMod val="75000"/>
                </a:schemeClr>
              </a:solidFill>
              <a:latin typeface="Calibri"/>
              <a:cs typeface="Calibri"/>
            </a:rPr>
            <a:t> Death cancer Type</a:t>
          </a:r>
          <a:endParaRPr lang="en-US" sz="1400" b="1" i="0" u="none" strike="noStrike">
            <a:solidFill>
              <a:schemeClr val="bg1">
                <a:lumMod val="75000"/>
              </a:schemeClr>
            </a:solidFill>
            <a:latin typeface="Calibri"/>
            <a:cs typeface="Calibri"/>
          </a:endParaRPr>
        </a:p>
      </xdr:txBody>
    </xdr:sp>
    <xdr:clientData/>
  </xdr:twoCellAnchor>
  <xdr:twoCellAnchor>
    <xdr:from>
      <xdr:col>5</xdr:col>
      <xdr:colOff>533400</xdr:colOff>
      <xdr:row>9</xdr:row>
      <xdr:rowOff>85725</xdr:rowOff>
    </xdr:from>
    <xdr:to>
      <xdr:col>11</xdr:col>
      <xdr:colOff>428625</xdr:colOff>
      <xdr:row>21</xdr:row>
      <xdr:rowOff>0</xdr:rowOff>
    </xdr:to>
    <xdr:graphicFrame macro="">
      <xdr:nvGraphicFramePr>
        <xdr:cNvPr id="18" name="Chart 17">
          <a:extLst>
            <a:ext uri="{FF2B5EF4-FFF2-40B4-BE49-F238E27FC236}">
              <a16:creationId xmlns:a16="http://schemas.microsoft.com/office/drawing/2014/main" id="{A5ACDFC8-E645-48F0-8843-201A118FC6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542925</xdr:colOff>
      <xdr:row>5</xdr:row>
      <xdr:rowOff>104775</xdr:rowOff>
    </xdr:from>
    <xdr:to>
      <xdr:col>6</xdr:col>
      <xdr:colOff>57150</xdr:colOff>
      <xdr:row>6</xdr:row>
      <xdr:rowOff>142875</xdr:rowOff>
    </xdr:to>
    <xdr:sp macro="" textlink="'Death From Cancer'!$D$37">
      <xdr:nvSpPr>
        <xdr:cNvPr id="21" name="TextBox 20">
          <a:extLst>
            <a:ext uri="{FF2B5EF4-FFF2-40B4-BE49-F238E27FC236}">
              <a16:creationId xmlns:a16="http://schemas.microsoft.com/office/drawing/2014/main" id="{0553C396-C30C-4822-8011-378FD0C80267}"/>
            </a:ext>
          </a:extLst>
        </xdr:cNvPr>
        <xdr:cNvSpPr txBox="1"/>
      </xdr:nvSpPr>
      <xdr:spPr>
        <a:xfrm>
          <a:off x="2495550" y="1057275"/>
          <a:ext cx="1343025"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B4F60CBB-4836-473C-A61D-55B97F50D732}" type="TxLink">
            <a:rPr lang="en-US" sz="2000" b="1" i="0" u="none" strike="noStrike">
              <a:solidFill>
                <a:schemeClr val="bg1">
                  <a:lumMod val="75000"/>
                </a:schemeClr>
              </a:solidFill>
              <a:latin typeface="Calibri"/>
              <a:ea typeface="+mn-ea"/>
              <a:cs typeface="Calibri"/>
            </a:rPr>
            <a:pPr marL="0" indent="0" algn="ctr"/>
            <a:t>1.36 M</a:t>
          </a:fld>
          <a:endParaRPr lang="en-US" sz="2000" b="1" i="0" u="none" strike="noStrike">
            <a:solidFill>
              <a:schemeClr val="bg1">
                <a:lumMod val="75000"/>
              </a:schemeClr>
            </a:solidFill>
            <a:latin typeface="Calibri"/>
            <a:ea typeface="+mn-ea"/>
            <a:cs typeface="Calibri"/>
          </a:endParaRPr>
        </a:p>
      </xdr:txBody>
    </xdr:sp>
    <xdr:clientData/>
  </xdr:twoCellAnchor>
  <xdr:twoCellAnchor>
    <xdr:from>
      <xdr:col>3</xdr:col>
      <xdr:colOff>304800</xdr:colOff>
      <xdr:row>3</xdr:row>
      <xdr:rowOff>104775</xdr:rowOff>
    </xdr:from>
    <xdr:to>
      <xdr:col>6</xdr:col>
      <xdr:colOff>314326</xdr:colOff>
      <xdr:row>5</xdr:row>
      <xdr:rowOff>66675</xdr:rowOff>
    </xdr:to>
    <xdr:sp macro="" textlink="'Total Number of death by Cause '!D41">
      <xdr:nvSpPr>
        <xdr:cNvPr id="24" name="TextBox 23">
          <a:extLst>
            <a:ext uri="{FF2B5EF4-FFF2-40B4-BE49-F238E27FC236}">
              <a16:creationId xmlns:a16="http://schemas.microsoft.com/office/drawing/2014/main" id="{02671C24-6E9F-4244-BCEA-7392EE80DB6A}"/>
            </a:ext>
          </a:extLst>
        </xdr:cNvPr>
        <xdr:cNvSpPr txBox="1"/>
      </xdr:nvSpPr>
      <xdr:spPr>
        <a:xfrm>
          <a:off x="2257425" y="676275"/>
          <a:ext cx="1838326"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0">
              <a:solidFill>
                <a:schemeClr val="bg1">
                  <a:lumMod val="75000"/>
                </a:schemeClr>
              </a:solidFill>
              <a:effectLst/>
              <a:latin typeface="+mn-lt"/>
              <a:ea typeface="+mn-ea"/>
              <a:cs typeface="+mn-cs"/>
            </a:rPr>
            <a:t>Total Death</a:t>
          </a:r>
          <a:r>
            <a:rPr lang="en-US" sz="1400" b="1" i="0" baseline="0">
              <a:solidFill>
                <a:schemeClr val="bg1">
                  <a:lumMod val="75000"/>
                </a:schemeClr>
              </a:solidFill>
              <a:effectLst/>
              <a:latin typeface="+mn-lt"/>
              <a:ea typeface="+mn-ea"/>
              <a:cs typeface="+mn-cs"/>
            </a:rPr>
            <a:t> by Cancer</a:t>
          </a:r>
          <a:endParaRPr lang="en-US" sz="1400" b="1">
            <a:solidFill>
              <a:schemeClr val="bg1">
                <a:lumMod val="75000"/>
              </a:schemeClr>
            </a:solidFill>
          </a:endParaRPr>
        </a:p>
      </xdr:txBody>
    </xdr:sp>
    <xdr:clientData/>
  </xdr:twoCellAnchor>
  <xdr:twoCellAnchor>
    <xdr:from>
      <xdr:col>0</xdr:col>
      <xdr:colOff>323850</xdr:colOff>
      <xdr:row>8</xdr:row>
      <xdr:rowOff>9526</xdr:rowOff>
    </xdr:from>
    <xdr:to>
      <xdr:col>4</xdr:col>
      <xdr:colOff>581025</xdr:colOff>
      <xdr:row>9</xdr:row>
      <xdr:rowOff>104776</xdr:rowOff>
    </xdr:to>
    <xdr:sp macro="" textlink="">
      <xdr:nvSpPr>
        <xdr:cNvPr id="25" name="TextBox 24">
          <a:extLst>
            <a:ext uri="{FF2B5EF4-FFF2-40B4-BE49-F238E27FC236}">
              <a16:creationId xmlns:a16="http://schemas.microsoft.com/office/drawing/2014/main" id="{233707C0-5C09-4D11-AFA0-E6E6C97BBE53}"/>
            </a:ext>
          </a:extLst>
        </xdr:cNvPr>
        <xdr:cNvSpPr txBox="1"/>
      </xdr:nvSpPr>
      <xdr:spPr>
        <a:xfrm>
          <a:off x="323850" y="1533526"/>
          <a:ext cx="2819400"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i="0" u="none" strike="noStrike">
              <a:solidFill>
                <a:schemeClr val="bg1">
                  <a:lumMod val="75000"/>
                </a:schemeClr>
              </a:solidFill>
              <a:latin typeface="Calibri"/>
              <a:ea typeface="+mn-ea"/>
              <a:cs typeface="Calibri"/>
            </a:rPr>
            <a:t>Highest Number of death by</a:t>
          </a:r>
          <a:r>
            <a:rPr lang="en-US" sz="1400" b="1">
              <a:solidFill>
                <a:srgbClr val="EAEAEA"/>
              </a:solidFill>
            </a:rPr>
            <a:t> </a:t>
          </a:r>
          <a:r>
            <a:rPr lang="en-US" sz="1400" b="1" i="0" u="none" strike="noStrike">
              <a:solidFill>
                <a:schemeClr val="bg1">
                  <a:lumMod val="75000"/>
                </a:schemeClr>
              </a:solidFill>
              <a:latin typeface="Calibri"/>
              <a:ea typeface="+mn-ea"/>
              <a:cs typeface="Calibri"/>
            </a:rPr>
            <a:t>Cause</a:t>
          </a:r>
          <a:r>
            <a:rPr lang="en-US" sz="1400" b="1">
              <a:solidFill>
                <a:srgbClr val="EAEAEA"/>
              </a:solidFill>
            </a:rPr>
            <a:t> </a:t>
          </a:r>
        </a:p>
      </xdr:txBody>
    </xdr:sp>
    <xdr:clientData/>
  </xdr:twoCellAnchor>
  <xdr:twoCellAnchor>
    <xdr:from>
      <xdr:col>11</xdr:col>
      <xdr:colOff>590550</xdr:colOff>
      <xdr:row>7</xdr:row>
      <xdr:rowOff>152400</xdr:rowOff>
    </xdr:from>
    <xdr:to>
      <xdr:col>17</xdr:col>
      <xdr:colOff>523875</xdr:colOff>
      <xdr:row>21</xdr:row>
      <xdr:rowOff>0</xdr:rowOff>
    </xdr:to>
    <xdr:sp macro="" textlink="">
      <xdr:nvSpPr>
        <xdr:cNvPr id="26" name="Rectangle: Rounded Corners 25">
          <a:extLst>
            <a:ext uri="{FF2B5EF4-FFF2-40B4-BE49-F238E27FC236}">
              <a16:creationId xmlns:a16="http://schemas.microsoft.com/office/drawing/2014/main" id="{55175D32-5ACB-4D38-81D3-C34650045CF9}"/>
            </a:ext>
          </a:extLst>
        </xdr:cNvPr>
        <xdr:cNvSpPr/>
      </xdr:nvSpPr>
      <xdr:spPr>
        <a:xfrm>
          <a:off x="7419975" y="1485900"/>
          <a:ext cx="3590925" cy="2514600"/>
        </a:xfrm>
        <a:prstGeom prst="roundRect">
          <a:avLst>
            <a:gd name="adj" fmla="val 5773"/>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endParaRPr lang="en-US" sz="1100">
            <a:solidFill>
              <a:schemeClr val="lt1"/>
            </a:solidFill>
            <a:latin typeface="+mn-lt"/>
            <a:ea typeface="+mn-ea"/>
            <a:cs typeface="+mn-cs"/>
          </a:endParaRPr>
        </a:p>
      </xdr:txBody>
    </xdr:sp>
    <xdr:clientData/>
  </xdr:twoCellAnchor>
  <xdr:twoCellAnchor>
    <xdr:from>
      <xdr:col>11</xdr:col>
      <xdr:colOff>600075</xdr:colOff>
      <xdr:row>9</xdr:row>
      <xdr:rowOff>95250</xdr:rowOff>
    </xdr:from>
    <xdr:to>
      <xdr:col>17</xdr:col>
      <xdr:colOff>495300</xdr:colOff>
      <xdr:row>21</xdr:row>
      <xdr:rowOff>76200</xdr:rowOff>
    </xdr:to>
    <xdr:graphicFrame macro="">
      <xdr:nvGraphicFramePr>
        <xdr:cNvPr id="27" name="Chart 26">
          <a:extLst>
            <a:ext uri="{FF2B5EF4-FFF2-40B4-BE49-F238E27FC236}">
              <a16:creationId xmlns:a16="http://schemas.microsoft.com/office/drawing/2014/main" id="{BF865ADF-3B0C-4D36-B6BF-7310BE3766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209550</xdr:colOff>
      <xdr:row>8</xdr:row>
      <xdr:rowOff>0</xdr:rowOff>
    </xdr:from>
    <xdr:to>
      <xdr:col>17</xdr:col>
      <xdr:colOff>447675</xdr:colOff>
      <xdr:row>9</xdr:row>
      <xdr:rowOff>142875</xdr:rowOff>
    </xdr:to>
    <xdr:sp macro="" textlink="">
      <xdr:nvSpPr>
        <xdr:cNvPr id="29" name="TextBox 28">
          <a:extLst>
            <a:ext uri="{FF2B5EF4-FFF2-40B4-BE49-F238E27FC236}">
              <a16:creationId xmlns:a16="http://schemas.microsoft.com/office/drawing/2014/main" id="{12C13EC2-E6C0-4736-8E52-2D936F8BDB53}"/>
            </a:ext>
          </a:extLst>
        </xdr:cNvPr>
        <xdr:cNvSpPr txBox="1"/>
      </xdr:nvSpPr>
      <xdr:spPr>
        <a:xfrm>
          <a:off x="7648575" y="1524000"/>
          <a:ext cx="3286125"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400" b="1" i="0" u="none" strike="noStrike">
              <a:solidFill>
                <a:schemeClr val="bg1">
                  <a:lumMod val="75000"/>
                </a:schemeClr>
              </a:solidFill>
              <a:latin typeface="Calibri"/>
              <a:ea typeface="+mn-ea"/>
              <a:cs typeface="Calibri"/>
            </a:rPr>
            <a:t>Top Cancer Death Rate by Age group</a:t>
          </a:r>
        </a:p>
      </xdr:txBody>
    </xdr:sp>
    <xdr:clientData/>
  </xdr:twoCellAnchor>
  <xdr:twoCellAnchor>
    <xdr:from>
      <xdr:col>6</xdr:col>
      <xdr:colOff>476250</xdr:colOff>
      <xdr:row>3</xdr:row>
      <xdr:rowOff>66675</xdr:rowOff>
    </xdr:from>
    <xdr:to>
      <xdr:col>10</xdr:col>
      <xdr:colOff>104775</xdr:colOff>
      <xdr:row>7</xdr:row>
      <xdr:rowOff>28575</xdr:rowOff>
    </xdr:to>
    <xdr:sp macro="" textlink="">
      <xdr:nvSpPr>
        <xdr:cNvPr id="30" name="Rectangle: Rounded Corners 29">
          <a:extLst>
            <a:ext uri="{FF2B5EF4-FFF2-40B4-BE49-F238E27FC236}">
              <a16:creationId xmlns:a16="http://schemas.microsoft.com/office/drawing/2014/main" id="{FC13A82F-010A-41FB-84F7-FC0A7E11DE85}"/>
            </a:ext>
          </a:extLst>
        </xdr:cNvPr>
        <xdr:cNvSpPr/>
      </xdr:nvSpPr>
      <xdr:spPr>
        <a:xfrm>
          <a:off x="4257675" y="638175"/>
          <a:ext cx="2066925" cy="723900"/>
        </a:xfrm>
        <a:prstGeom prst="roundRect">
          <a:avLst>
            <a:gd name="adj" fmla="val 6884"/>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342899</xdr:colOff>
      <xdr:row>3</xdr:row>
      <xdr:rowOff>133350</xdr:rowOff>
    </xdr:from>
    <xdr:to>
      <xdr:col>10</xdr:col>
      <xdr:colOff>104774</xdr:colOff>
      <xdr:row>5</xdr:row>
      <xdr:rowOff>38100</xdr:rowOff>
    </xdr:to>
    <xdr:sp macro="" textlink="">
      <xdr:nvSpPr>
        <xdr:cNvPr id="31" name="TextBox 30">
          <a:extLst>
            <a:ext uri="{FF2B5EF4-FFF2-40B4-BE49-F238E27FC236}">
              <a16:creationId xmlns:a16="http://schemas.microsoft.com/office/drawing/2014/main" id="{250AA0EE-0040-45E3-9D09-5023DB21011A}"/>
            </a:ext>
          </a:extLst>
        </xdr:cNvPr>
        <xdr:cNvSpPr txBox="1"/>
      </xdr:nvSpPr>
      <xdr:spPr>
        <a:xfrm>
          <a:off x="4124324" y="704850"/>
          <a:ext cx="2200275"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lgn="ctr"/>
          <a:r>
            <a:rPr lang="en-US" sz="1400" b="1">
              <a:solidFill>
                <a:schemeClr val="bg1">
                  <a:lumMod val="75000"/>
                </a:schemeClr>
              </a:solidFill>
              <a:latin typeface="+mn-lt"/>
              <a:ea typeface="+mn-ea"/>
              <a:cs typeface="+mn-cs"/>
            </a:rPr>
            <a:t>Top Death Rate 70+</a:t>
          </a:r>
          <a:r>
            <a:rPr lang="en-US" sz="1400" b="1" baseline="0">
              <a:solidFill>
                <a:schemeClr val="bg1">
                  <a:lumMod val="75000"/>
                </a:schemeClr>
              </a:solidFill>
              <a:latin typeface="+mn-lt"/>
              <a:ea typeface="+mn-ea"/>
              <a:cs typeface="+mn-cs"/>
            </a:rPr>
            <a:t> Old </a:t>
          </a:r>
          <a:endParaRPr lang="en-US" sz="1400" b="1">
            <a:solidFill>
              <a:schemeClr val="bg1">
                <a:lumMod val="75000"/>
              </a:schemeClr>
            </a:solidFill>
            <a:latin typeface="+mn-lt"/>
            <a:ea typeface="+mn-ea"/>
            <a:cs typeface="+mn-cs"/>
          </a:endParaRPr>
        </a:p>
      </xdr:txBody>
    </xdr:sp>
    <xdr:clientData/>
  </xdr:twoCellAnchor>
  <xdr:twoCellAnchor>
    <xdr:from>
      <xdr:col>6</xdr:col>
      <xdr:colOff>600075</xdr:colOff>
      <xdr:row>5</xdr:row>
      <xdr:rowOff>1</xdr:rowOff>
    </xdr:from>
    <xdr:to>
      <xdr:col>10</xdr:col>
      <xdr:colOff>9525</xdr:colOff>
      <xdr:row>6</xdr:row>
      <xdr:rowOff>152401</xdr:rowOff>
    </xdr:to>
    <xdr:sp macro="" textlink="'Cancer Death Rate by Age group'!G8">
      <xdr:nvSpPr>
        <xdr:cNvPr id="32" name="TextBox 31">
          <a:extLst>
            <a:ext uri="{FF2B5EF4-FFF2-40B4-BE49-F238E27FC236}">
              <a16:creationId xmlns:a16="http://schemas.microsoft.com/office/drawing/2014/main" id="{B02B9177-2955-406A-9DD3-3691DFAEF42F}"/>
            </a:ext>
          </a:extLst>
        </xdr:cNvPr>
        <xdr:cNvSpPr txBox="1"/>
      </xdr:nvSpPr>
      <xdr:spPr>
        <a:xfrm>
          <a:off x="4381500" y="952501"/>
          <a:ext cx="184785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E5EE7AF-D04A-47F3-A4A2-8926A0ACBBA8}" type="TxLink">
            <a:rPr lang="en-US" sz="2000" b="1" i="0" u="none" strike="noStrike">
              <a:solidFill>
                <a:schemeClr val="bg1">
                  <a:lumMod val="75000"/>
                </a:schemeClr>
              </a:solidFill>
              <a:latin typeface="Calibri"/>
              <a:ea typeface="+mn-ea"/>
              <a:cs typeface="Calibri"/>
            </a:rPr>
            <a:pPr marL="0" indent="0" algn="ctr"/>
            <a:t>7.20 M</a:t>
          </a:fld>
          <a:endParaRPr lang="en-US" sz="2000" b="1" i="0" u="none" strike="noStrike">
            <a:solidFill>
              <a:schemeClr val="bg1">
                <a:lumMod val="75000"/>
              </a:schemeClr>
            </a:solidFill>
            <a:latin typeface="Calibri"/>
            <a:ea typeface="+mn-ea"/>
            <a:cs typeface="Calibri"/>
          </a:endParaRPr>
        </a:p>
      </xdr:txBody>
    </xdr:sp>
    <xdr:clientData/>
  </xdr:twoCellAnchor>
  <xdr:twoCellAnchor>
    <xdr:from>
      <xdr:col>0</xdr:col>
      <xdr:colOff>47625</xdr:colOff>
      <xdr:row>21</xdr:row>
      <xdr:rowOff>57150</xdr:rowOff>
    </xdr:from>
    <xdr:to>
      <xdr:col>5</xdr:col>
      <xdr:colOff>466725</xdr:colOff>
      <xdr:row>34</xdr:row>
      <xdr:rowOff>57150</xdr:rowOff>
    </xdr:to>
    <xdr:sp macro="" textlink="">
      <xdr:nvSpPr>
        <xdr:cNvPr id="33" name="Rectangle: Rounded Corners 32">
          <a:extLst>
            <a:ext uri="{FF2B5EF4-FFF2-40B4-BE49-F238E27FC236}">
              <a16:creationId xmlns:a16="http://schemas.microsoft.com/office/drawing/2014/main" id="{6E254356-4C93-49C7-A177-C0FF06339638}"/>
            </a:ext>
          </a:extLst>
        </xdr:cNvPr>
        <xdr:cNvSpPr/>
      </xdr:nvSpPr>
      <xdr:spPr>
        <a:xfrm>
          <a:off x="47625" y="4057650"/>
          <a:ext cx="3590925" cy="2476500"/>
        </a:xfrm>
        <a:prstGeom prst="roundRect">
          <a:avLst>
            <a:gd name="adj" fmla="val 5773"/>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endParaRPr lang="en-US" sz="1100">
            <a:solidFill>
              <a:schemeClr val="lt1"/>
            </a:solidFill>
            <a:latin typeface="+mn-lt"/>
            <a:ea typeface="+mn-ea"/>
            <a:cs typeface="+mn-cs"/>
          </a:endParaRPr>
        </a:p>
      </xdr:txBody>
    </xdr:sp>
    <xdr:clientData/>
  </xdr:twoCellAnchor>
  <xdr:twoCellAnchor>
    <xdr:from>
      <xdr:col>6</xdr:col>
      <xdr:colOff>9525</xdr:colOff>
      <xdr:row>21</xdr:row>
      <xdr:rowOff>76200</xdr:rowOff>
    </xdr:from>
    <xdr:to>
      <xdr:col>11</xdr:col>
      <xdr:colOff>552450</xdr:colOff>
      <xdr:row>34</xdr:row>
      <xdr:rowOff>76200</xdr:rowOff>
    </xdr:to>
    <xdr:sp macro="" textlink="">
      <xdr:nvSpPr>
        <xdr:cNvPr id="34" name="Rectangle: Rounded Corners 33">
          <a:extLst>
            <a:ext uri="{FF2B5EF4-FFF2-40B4-BE49-F238E27FC236}">
              <a16:creationId xmlns:a16="http://schemas.microsoft.com/office/drawing/2014/main" id="{0F71C514-BB6F-4A37-B404-48257B595F37}"/>
            </a:ext>
          </a:extLst>
        </xdr:cNvPr>
        <xdr:cNvSpPr/>
      </xdr:nvSpPr>
      <xdr:spPr>
        <a:xfrm>
          <a:off x="3790950" y="4076700"/>
          <a:ext cx="3590925" cy="2476500"/>
        </a:xfrm>
        <a:prstGeom prst="roundRect">
          <a:avLst>
            <a:gd name="adj" fmla="val 5773"/>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endParaRPr lang="en-US" sz="1100">
            <a:solidFill>
              <a:schemeClr val="lt1"/>
            </a:solidFill>
            <a:latin typeface="+mn-lt"/>
            <a:ea typeface="+mn-ea"/>
            <a:cs typeface="+mn-cs"/>
          </a:endParaRPr>
        </a:p>
      </xdr:txBody>
    </xdr:sp>
    <xdr:clientData/>
  </xdr:twoCellAnchor>
  <xdr:twoCellAnchor>
    <xdr:from>
      <xdr:col>12</xdr:col>
      <xdr:colOff>133350</xdr:colOff>
      <xdr:row>21</xdr:row>
      <xdr:rowOff>85725</xdr:rowOff>
    </xdr:from>
    <xdr:to>
      <xdr:col>18</xdr:col>
      <xdr:colOff>66675</xdr:colOff>
      <xdr:row>34</xdr:row>
      <xdr:rowOff>85725</xdr:rowOff>
    </xdr:to>
    <xdr:sp macro="" textlink="">
      <xdr:nvSpPr>
        <xdr:cNvPr id="35" name="Rectangle: Rounded Corners 34">
          <a:extLst>
            <a:ext uri="{FF2B5EF4-FFF2-40B4-BE49-F238E27FC236}">
              <a16:creationId xmlns:a16="http://schemas.microsoft.com/office/drawing/2014/main" id="{66C92450-379D-441C-8184-38BB96F13807}"/>
            </a:ext>
          </a:extLst>
        </xdr:cNvPr>
        <xdr:cNvSpPr/>
      </xdr:nvSpPr>
      <xdr:spPr>
        <a:xfrm>
          <a:off x="7572375" y="4086225"/>
          <a:ext cx="3590925" cy="2476500"/>
        </a:xfrm>
        <a:prstGeom prst="roundRect">
          <a:avLst>
            <a:gd name="adj" fmla="val 5773"/>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endParaRPr lang="en-US" sz="1100">
            <a:solidFill>
              <a:schemeClr val="lt1"/>
            </a:solidFill>
            <a:latin typeface="+mn-lt"/>
            <a:ea typeface="+mn-ea"/>
            <a:cs typeface="+mn-cs"/>
          </a:endParaRPr>
        </a:p>
      </xdr:txBody>
    </xdr:sp>
    <xdr:clientData/>
  </xdr:twoCellAnchor>
  <xdr:twoCellAnchor>
    <xdr:from>
      <xdr:col>0</xdr:col>
      <xdr:colOff>57150</xdr:colOff>
      <xdr:row>23</xdr:row>
      <xdr:rowOff>47624</xdr:rowOff>
    </xdr:from>
    <xdr:to>
      <xdr:col>5</xdr:col>
      <xdr:colOff>466725</xdr:colOff>
      <xdr:row>34</xdr:row>
      <xdr:rowOff>19049</xdr:rowOff>
    </xdr:to>
    <xdr:graphicFrame macro="">
      <xdr:nvGraphicFramePr>
        <xdr:cNvPr id="36" name="Chart 35">
          <a:extLst>
            <a:ext uri="{FF2B5EF4-FFF2-40B4-BE49-F238E27FC236}">
              <a16:creationId xmlns:a16="http://schemas.microsoft.com/office/drawing/2014/main" id="{ADB5194D-5BFF-4AAD-8244-33E05DE785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104775</xdr:colOff>
      <xdr:row>21</xdr:row>
      <xdr:rowOff>180975</xdr:rowOff>
    </xdr:from>
    <xdr:to>
      <xdr:col>5</xdr:col>
      <xdr:colOff>57150</xdr:colOff>
      <xdr:row>23</xdr:row>
      <xdr:rowOff>9525</xdr:rowOff>
    </xdr:to>
    <xdr:sp macro="" textlink="">
      <xdr:nvSpPr>
        <xdr:cNvPr id="37" name="TextBox 36">
          <a:extLst>
            <a:ext uri="{FF2B5EF4-FFF2-40B4-BE49-F238E27FC236}">
              <a16:creationId xmlns:a16="http://schemas.microsoft.com/office/drawing/2014/main" id="{BA432F41-4816-4F16-B264-A6156310E9AC}"/>
            </a:ext>
          </a:extLst>
        </xdr:cNvPr>
        <xdr:cNvSpPr txBox="1"/>
      </xdr:nvSpPr>
      <xdr:spPr>
        <a:xfrm>
          <a:off x="104775" y="4181475"/>
          <a:ext cx="3124200" cy="209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i="0" u="none" strike="noStrike">
              <a:solidFill>
                <a:schemeClr val="bg1">
                  <a:lumMod val="75000"/>
                </a:schemeClr>
              </a:solidFill>
              <a:latin typeface="Calibri"/>
              <a:ea typeface="+mn-ea"/>
              <a:cs typeface="Calibri"/>
            </a:rPr>
            <a:t>Prevalence of cancer by type</a:t>
          </a:r>
        </a:p>
        <a:p>
          <a:pPr algn="ctr"/>
          <a:endParaRPr lang="en-US" sz="1400" b="1" i="0" u="none" strike="noStrike">
            <a:solidFill>
              <a:schemeClr val="bg1">
                <a:lumMod val="75000"/>
              </a:schemeClr>
            </a:solidFill>
            <a:latin typeface="Calibri"/>
            <a:ea typeface="+mn-ea"/>
            <a:cs typeface="Calibri"/>
          </a:endParaRPr>
        </a:p>
      </xdr:txBody>
    </xdr:sp>
    <xdr:clientData/>
  </xdr:twoCellAnchor>
  <xdr:twoCellAnchor>
    <xdr:from>
      <xdr:col>6</xdr:col>
      <xdr:colOff>95251</xdr:colOff>
      <xdr:row>21</xdr:row>
      <xdr:rowOff>85725</xdr:rowOff>
    </xdr:from>
    <xdr:to>
      <xdr:col>11</xdr:col>
      <xdr:colOff>476251</xdr:colOff>
      <xdr:row>23</xdr:row>
      <xdr:rowOff>85725</xdr:rowOff>
    </xdr:to>
    <xdr:sp macro="" textlink="">
      <xdr:nvSpPr>
        <xdr:cNvPr id="38" name="TextBox 37">
          <a:extLst>
            <a:ext uri="{FF2B5EF4-FFF2-40B4-BE49-F238E27FC236}">
              <a16:creationId xmlns:a16="http://schemas.microsoft.com/office/drawing/2014/main" id="{F9B38F88-5BB3-45C0-BE68-2BC322FC4DCD}"/>
            </a:ext>
          </a:extLst>
        </xdr:cNvPr>
        <xdr:cNvSpPr txBox="1"/>
      </xdr:nvSpPr>
      <xdr:spPr>
        <a:xfrm>
          <a:off x="3876676" y="4086225"/>
          <a:ext cx="3429000" cy="3810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400" b="1" i="0" u="none" strike="noStrike">
              <a:solidFill>
                <a:schemeClr val="bg1">
                  <a:lumMod val="75000"/>
                </a:schemeClr>
              </a:solidFill>
              <a:latin typeface="Calibri"/>
              <a:ea typeface="+mn-ea"/>
              <a:cs typeface="Calibri"/>
            </a:rPr>
            <a:t>The prevalence of cancer around the world</a:t>
          </a:r>
        </a:p>
        <a:p>
          <a:endParaRPr lang="en-US" sz="1400" b="1" i="0" u="none" strike="noStrike">
            <a:solidFill>
              <a:schemeClr val="bg1">
                <a:lumMod val="75000"/>
              </a:schemeClr>
            </a:solidFill>
            <a:latin typeface="Calibri"/>
            <a:ea typeface="+mn-ea"/>
            <a:cs typeface="Calibri"/>
          </a:endParaRPr>
        </a:p>
      </xdr:txBody>
    </xdr:sp>
    <xdr:clientData/>
  </xdr:twoCellAnchor>
  <xdr:twoCellAnchor>
    <xdr:from>
      <xdr:col>6</xdr:col>
      <xdr:colOff>47625</xdr:colOff>
      <xdr:row>23</xdr:row>
      <xdr:rowOff>1</xdr:rowOff>
    </xdr:from>
    <xdr:to>
      <xdr:col>11</xdr:col>
      <xdr:colOff>542926</xdr:colOff>
      <xdr:row>33</xdr:row>
      <xdr:rowOff>142875</xdr:rowOff>
    </xdr:to>
    <xdr:graphicFrame macro="">
      <xdr:nvGraphicFramePr>
        <xdr:cNvPr id="39" name="Chart 38">
          <a:extLst>
            <a:ext uri="{FF2B5EF4-FFF2-40B4-BE49-F238E27FC236}">
              <a16:creationId xmlns:a16="http://schemas.microsoft.com/office/drawing/2014/main" id="{B2319DCC-C909-4845-8C50-67197C5D75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238125</xdr:colOff>
      <xdr:row>21</xdr:row>
      <xdr:rowOff>114300</xdr:rowOff>
    </xdr:from>
    <xdr:to>
      <xdr:col>17</xdr:col>
      <xdr:colOff>523875</xdr:colOff>
      <xdr:row>22</xdr:row>
      <xdr:rowOff>133350</xdr:rowOff>
    </xdr:to>
    <xdr:sp macro="" textlink="">
      <xdr:nvSpPr>
        <xdr:cNvPr id="41" name="TextBox 40">
          <a:extLst>
            <a:ext uri="{FF2B5EF4-FFF2-40B4-BE49-F238E27FC236}">
              <a16:creationId xmlns:a16="http://schemas.microsoft.com/office/drawing/2014/main" id="{D32058B5-1680-4514-884D-7CE28FE5F6D2}"/>
            </a:ext>
          </a:extLst>
        </xdr:cNvPr>
        <xdr:cNvSpPr txBox="1"/>
      </xdr:nvSpPr>
      <xdr:spPr>
        <a:xfrm>
          <a:off x="7677150" y="4114800"/>
          <a:ext cx="3333750" cy="2095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i="0" u="none" strike="noStrike">
              <a:solidFill>
                <a:schemeClr val="bg1">
                  <a:lumMod val="75000"/>
                </a:schemeClr>
              </a:solidFill>
              <a:latin typeface="Calibri"/>
              <a:ea typeface="+mn-ea"/>
              <a:cs typeface="Calibri"/>
            </a:rPr>
            <a:t>Number</a:t>
          </a:r>
          <a:r>
            <a:rPr lang="en-US" sz="1400" b="1" i="0" u="none" strike="noStrike" baseline="0">
              <a:solidFill>
                <a:schemeClr val="bg1">
                  <a:lumMod val="75000"/>
                </a:schemeClr>
              </a:solidFill>
              <a:latin typeface="Calibri"/>
              <a:ea typeface="+mn-ea"/>
              <a:cs typeface="Calibri"/>
            </a:rPr>
            <a:t> </a:t>
          </a:r>
          <a:r>
            <a:rPr lang="en-US" sz="1400" b="1" i="0" u="none" strike="noStrike">
              <a:solidFill>
                <a:schemeClr val="bg1">
                  <a:lumMod val="75000"/>
                </a:schemeClr>
              </a:solidFill>
              <a:latin typeface="Calibri"/>
              <a:ea typeface="+mn-ea"/>
              <a:cs typeface="Calibri"/>
            </a:rPr>
            <a:t>of people cancer by age Group</a:t>
          </a:r>
        </a:p>
      </xdr:txBody>
    </xdr:sp>
    <xdr:clientData/>
  </xdr:twoCellAnchor>
  <xdr:twoCellAnchor>
    <xdr:from>
      <xdr:col>0</xdr:col>
      <xdr:colOff>85726</xdr:colOff>
      <xdr:row>34</xdr:row>
      <xdr:rowOff>190499</xdr:rowOff>
    </xdr:from>
    <xdr:to>
      <xdr:col>7</xdr:col>
      <xdr:colOff>19051</xdr:colOff>
      <xdr:row>51</xdr:row>
      <xdr:rowOff>28575</xdr:rowOff>
    </xdr:to>
    <xdr:sp macro="" textlink="">
      <xdr:nvSpPr>
        <xdr:cNvPr id="42" name="Rectangle: Rounded Corners 41">
          <a:extLst>
            <a:ext uri="{FF2B5EF4-FFF2-40B4-BE49-F238E27FC236}">
              <a16:creationId xmlns:a16="http://schemas.microsoft.com/office/drawing/2014/main" id="{8B413506-C05C-40CB-80F4-CE2A88FF454E}"/>
            </a:ext>
          </a:extLst>
        </xdr:cNvPr>
        <xdr:cNvSpPr/>
      </xdr:nvSpPr>
      <xdr:spPr>
        <a:xfrm>
          <a:off x="85726" y="6667499"/>
          <a:ext cx="4324350" cy="3076576"/>
        </a:xfrm>
        <a:prstGeom prst="roundRect">
          <a:avLst>
            <a:gd name="adj" fmla="val 5773"/>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endParaRPr lang="en-US" sz="1100">
            <a:solidFill>
              <a:schemeClr val="lt1"/>
            </a:solidFill>
            <a:latin typeface="+mn-lt"/>
            <a:ea typeface="+mn-ea"/>
            <a:cs typeface="+mn-cs"/>
          </a:endParaRPr>
        </a:p>
      </xdr:txBody>
    </xdr:sp>
    <xdr:clientData/>
  </xdr:twoCellAnchor>
  <xdr:twoCellAnchor>
    <xdr:from>
      <xdr:col>7</xdr:col>
      <xdr:colOff>76201</xdr:colOff>
      <xdr:row>35</xdr:row>
      <xdr:rowOff>28575</xdr:rowOff>
    </xdr:from>
    <xdr:to>
      <xdr:col>14</xdr:col>
      <xdr:colOff>295275</xdr:colOff>
      <xdr:row>51</xdr:row>
      <xdr:rowOff>0</xdr:rowOff>
    </xdr:to>
    <xdr:sp macro="" textlink="">
      <xdr:nvSpPr>
        <xdr:cNvPr id="43" name="Rectangle: Rounded Corners 42">
          <a:extLst>
            <a:ext uri="{FF2B5EF4-FFF2-40B4-BE49-F238E27FC236}">
              <a16:creationId xmlns:a16="http://schemas.microsoft.com/office/drawing/2014/main" id="{7B51265C-EFCE-44A0-B569-E61B0E1A14B0}"/>
            </a:ext>
          </a:extLst>
        </xdr:cNvPr>
        <xdr:cNvSpPr/>
      </xdr:nvSpPr>
      <xdr:spPr>
        <a:xfrm>
          <a:off x="4467226" y="6696075"/>
          <a:ext cx="4486274" cy="3019425"/>
        </a:xfrm>
        <a:prstGeom prst="roundRect">
          <a:avLst>
            <a:gd name="adj" fmla="val 5773"/>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endParaRPr lang="en-US" sz="1100">
            <a:solidFill>
              <a:schemeClr val="lt1"/>
            </a:solidFill>
            <a:latin typeface="+mn-lt"/>
            <a:ea typeface="+mn-ea"/>
            <a:cs typeface="+mn-cs"/>
          </a:endParaRPr>
        </a:p>
      </xdr:txBody>
    </xdr:sp>
    <xdr:clientData/>
  </xdr:twoCellAnchor>
  <xdr:twoCellAnchor>
    <xdr:from>
      <xdr:col>12</xdr:col>
      <xdr:colOff>171450</xdr:colOff>
      <xdr:row>23</xdr:row>
      <xdr:rowOff>0</xdr:rowOff>
    </xdr:from>
    <xdr:to>
      <xdr:col>18</xdr:col>
      <xdr:colOff>9525</xdr:colOff>
      <xdr:row>34</xdr:row>
      <xdr:rowOff>19050</xdr:rowOff>
    </xdr:to>
    <xdr:graphicFrame macro="">
      <xdr:nvGraphicFramePr>
        <xdr:cNvPr id="46" name="Chart 45">
          <a:extLst>
            <a:ext uri="{FF2B5EF4-FFF2-40B4-BE49-F238E27FC236}">
              <a16:creationId xmlns:a16="http://schemas.microsoft.com/office/drawing/2014/main" id="{C6824CCE-BC58-4E5E-B2AD-F7F2F124EB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228600</xdr:colOff>
      <xdr:row>3</xdr:row>
      <xdr:rowOff>66675</xdr:rowOff>
    </xdr:from>
    <xdr:to>
      <xdr:col>14</xdr:col>
      <xdr:colOff>57150</xdr:colOff>
      <xdr:row>7</xdr:row>
      <xdr:rowOff>28575</xdr:rowOff>
    </xdr:to>
    <xdr:sp macro="" textlink="">
      <xdr:nvSpPr>
        <xdr:cNvPr id="47" name="Rectangle: Rounded Corners 46">
          <a:extLst>
            <a:ext uri="{FF2B5EF4-FFF2-40B4-BE49-F238E27FC236}">
              <a16:creationId xmlns:a16="http://schemas.microsoft.com/office/drawing/2014/main" id="{2E01FA38-2326-47C4-91E5-69B433266F0A}"/>
            </a:ext>
          </a:extLst>
        </xdr:cNvPr>
        <xdr:cNvSpPr/>
      </xdr:nvSpPr>
      <xdr:spPr>
        <a:xfrm>
          <a:off x="6448425" y="638175"/>
          <a:ext cx="2266950" cy="723900"/>
        </a:xfrm>
        <a:prstGeom prst="roundRect">
          <a:avLst>
            <a:gd name="adj" fmla="val 6884"/>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180974</xdr:colOff>
      <xdr:row>3</xdr:row>
      <xdr:rowOff>57150</xdr:rowOff>
    </xdr:from>
    <xdr:to>
      <xdr:col>18</xdr:col>
      <xdr:colOff>314325</xdr:colOff>
      <xdr:row>7</xdr:row>
      <xdr:rowOff>19050</xdr:rowOff>
    </xdr:to>
    <xdr:sp macro="" textlink="">
      <xdr:nvSpPr>
        <xdr:cNvPr id="48" name="Rectangle: Rounded Corners 47">
          <a:extLst>
            <a:ext uri="{FF2B5EF4-FFF2-40B4-BE49-F238E27FC236}">
              <a16:creationId xmlns:a16="http://schemas.microsoft.com/office/drawing/2014/main" id="{EA5D96DC-AF81-43B1-A010-9B61A7DB6E79}"/>
            </a:ext>
          </a:extLst>
        </xdr:cNvPr>
        <xdr:cNvSpPr/>
      </xdr:nvSpPr>
      <xdr:spPr>
        <a:xfrm>
          <a:off x="8839199" y="628650"/>
          <a:ext cx="2571751" cy="723900"/>
        </a:xfrm>
        <a:prstGeom prst="roundRect">
          <a:avLst>
            <a:gd name="adj" fmla="val 6884"/>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247650</xdr:colOff>
      <xdr:row>3</xdr:row>
      <xdr:rowOff>38101</xdr:rowOff>
    </xdr:from>
    <xdr:to>
      <xdr:col>13</xdr:col>
      <xdr:colOff>600075</xdr:colOff>
      <xdr:row>4</xdr:row>
      <xdr:rowOff>104775</xdr:rowOff>
    </xdr:to>
    <xdr:sp macro="" textlink="">
      <xdr:nvSpPr>
        <xdr:cNvPr id="49" name="TextBox 48">
          <a:extLst>
            <a:ext uri="{FF2B5EF4-FFF2-40B4-BE49-F238E27FC236}">
              <a16:creationId xmlns:a16="http://schemas.microsoft.com/office/drawing/2014/main" id="{093F8764-6A1E-4ECF-925F-9FA008D72A3E}"/>
            </a:ext>
          </a:extLst>
        </xdr:cNvPr>
        <xdr:cNvSpPr txBox="1"/>
      </xdr:nvSpPr>
      <xdr:spPr>
        <a:xfrm>
          <a:off x="6467475" y="609601"/>
          <a:ext cx="2181225" cy="2571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lumMod val="75000"/>
                </a:schemeClr>
              </a:solidFill>
              <a:latin typeface="+mn-lt"/>
              <a:ea typeface="+mn-ea"/>
              <a:cs typeface="+mn-cs"/>
            </a:rPr>
            <a:t>Total Number of People cancer</a:t>
          </a:r>
        </a:p>
      </xdr:txBody>
    </xdr:sp>
    <xdr:clientData/>
  </xdr:twoCellAnchor>
  <xdr:twoCellAnchor>
    <xdr:from>
      <xdr:col>10</xdr:col>
      <xdr:colOff>361950</xdr:colOff>
      <xdr:row>4</xdr:row>
      <xdr:rowOff>133350</xdr:rowOff>
    </xdr:from>
    <xdr:to>
      <xdr:col>13</xdr:col>
      <xdr:colOff>457200</xdr:colOff>
      <xdr:row>6</xdr:row>
      <xdr:rowOff>123825</xdr:rowOff>
    </xdr:to>
    <xdr:sp macro="" textlink="'Number people of Cancer by  age'!C14">
      <xdr:nvSpPr>
        <xdr:cNvPr id="50" name="TextBox 49">
          <a:extLst>
            <a:ext uri="{FF2B5EF4-FFF2-40B4-BE49-F238E27FC236}">
              <a16:creationId xmlns:a16="http://schemas.microsoft.com/office/drawing/2014/main" id="{D9BEBBCC-7447-4C53-948E-A40C4462DFC5}"/>
            </a:ext>
          </a:extLst>
        </xdr:cNvPr>
        <xdr:cNvSpPr txBox="1"/>
      </xdr:nvSpPr>
      <xdr:spPr>
        <a:xfrm>
          <a:off x="6581775" y="895350"/>
          <a:ext cx="1924050" cy="3714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7E5E4EC-DE37-4D74-AC1C-EA8B0CAF362C}" type="TxLink">
            <a:rPr lang="en-US" sz="2000" b="1" i="0" u="none" strike="noStrike">
              <a:solidFill>
                <a:schemeClr val="bg2"/>
              </a:solidFill>
              <a:latin typeface="Calibri"/>
              <a:cs typeface="Calibri"/>
            </a:rPr>
            <a:pPr algn="ctr"/>
            <a:t>9.44 M</a:t>
          </a:fld>
          <a:endParaRPr lang="en-US" sz="2000">
            <a:solidFill>
              <a:schemeClr val="bg2"/>
            </a:solidFill>
          </a:endParaRPr>
        </a:p>
      </xdr:txBody>
    </xdr:sp>
    <xdr:clientData/>
  </xdr:twoCellAnchor>
  <xdr:twoCellAnchor>
    <xdr:from>
      <xdr:col>0</xdr:col>
      <xdr:colOff>152400</xdr:colOff>
      <xdr:row>36</xdr:row>
      <xdr:rowOff>171449</xdr:rowOff>
    </xdr:from>
    <xdr:to>
      <xdr:col>6</xdr:col>
      <xdr:colOff>495300</xdr:colOff>
      <xdr:row>50</xdr:row>
      <xdr:rowOff>123824</xdr:rowOff>
    </xdr:to>
    <xdr:graphicFrame macro="">
      <xdr:nvGraphicFramePr>
        <xdr:cNvPr id="51" name="Chart 50">
          <a:extLst>
            <a:ext uri="{FF2B5EF4-FFF2-40B4-BE49-F238E27FC236}">
              <a16:creationId xmlns:a16="http://schemas.microsoft.com/office/drawing/2014/main" id="{F6B5FB7A-1B2A-4CE3-81AD-14DBE786BA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438150</xdr:colOff>
      <xdr:row>35</xdr:row>
      <xdr:rowOff>123825</xdr:rowOff>
    </xdr:from>
    <xdr:to>
      <xdr:col>6</xdr:col>
      <xdr:colOff>476250</xdr:colOff>
      <xdr:row>36</xdr:row>
      <xdr:rowOff>104775</xdr:rowOff>
    </xdr:to>
    <xdr:sp macro="" textlink="">
      <xdr:nvSpPr>
        <xdr:cNvPr id="52" name="TextBox 51">
          <a:extLst>
            <a:ext uri="{FF2B5EF4-FFF2-40B4-BE49-F238E27FC236}">
              <a16:creationId xmlns:a16="http://schemas.microsoft.com/office/drawing/2014/main" id="{138F2C36-77F2-42FC-8092-EA35584D6DC1}"/>
            </a:ext>
          </a:extLst>
        </xdr:cNvPr>
        <xdr:cNvSpPr txBox="1"/>
      </xdr:nvSpPr>
      <xdr:spPr>
        <a:xfrm>
          <a:off x="438150" y="6791325"/>
          <a:ext cx="3819525" cy="171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b="1">
              <a:solidFill>
                <a:srgbClr val="EAEAEA"/>
              </a:solidFill>
            </a:rPr>
            <a:t>Prevalence</a:t>
          </a:r>
          <a:r>
            <a:rPr lang="en-US" sz="1400" b="1" baseline="0">
              <a:solidFill>
                <a:srgbClr val="EAEAEA"/>
              </a:solidFill>
            </a:rPr>
            <a:t> of cancer by age 1990 to 2017</a:t>
          </a:r>
          <a:endParaRPr lang="en-US" sz="1400" b="1">
            <a:solidFill>
              <a:srgbClr val="EAEAEA"/>
            </a:solidFill>
          </a:endParaRPr>
        </a:p>
      </xdr:txBody>
    </xdr:sp>
    <xdr:clientData/>
  </xdr:twoCellAnchor>
  <xdr:twoCellAnchor>
    <xdr:from>
      <xdr:col>7</xdr:col>
      <xdr:colOff>95251</xdr:colOff>
      <xdr:row>38</xdr:row>
      <xdr:rowOff>0</xdr:rowOff>
    </xdr:from>
    <xdr:to>
      <xdr:col>14</xdr:col>
      <xdr:colOff>257175</xdr:colOff>
      <xdr:row>50</xdr:row>
      <xdr:rowOff>114299</xdr:rowOff>
    </xdr:to>
    <xdr:graphicFrame macro="">
      <xdr:nvGraphicFramePr>
        <xdr:cNvPr id="54" name="Chart 53">
          <a:extLst>
            <a:ext uri="{FF2B5EF4-FFF2-40B4-BE49-F238E27FC236}">
              <a16:creationId xmlns:a16="http://schemas.microsoft.com/office/drawing/2014/main" id="{70EB8548-D8D9-4468-B3F7-DD635580DA8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7</xdr:col>
      <xdr:colOff>304800</xdr:colOff>
      <xdr:row>36</xdr:row>
      <xdr:rowOff>0</xdr:rowOff>
    </xdr:from>
    <xdr:to>
      <xdr:col>14</xdr:col>
      <xdr:colOff>209550</xdr:colOff>
      <xdr:row>37</xdr:row>
      <xdr:rowOff>114300</xdr:rowOff>
    </xdr:to>
    <xdr:sp macro="" textlink="">
      <xdr:nvSpPr>
        <xdr:cNvPr id="55" name="TextBox 54">
          <a:extLst>
            <a:ext uri="{FF2B5EF4-FFF2-40B4-BE49-F238E27FC236}">
              <a16:creationId xmlns:a16="http://schemas.microsoft.com/office/drawing/2014/main" id="{FC0227AB-181D-48F0-BD4F-2FA7C6AA439B}"/>
            </a:ext>
          </a:extLst>
        </xdr:cNvPr>
        <xdr:cNvSpPr txBox="1"/>
      </xdr:nvSpPr>
      <xdr:spPr>
        <a:xfrm>
          <a:off x="4695825" y="6858000"/>
          <a:ext cx="4171950" cy="304800"/>
        </a:xfrm>
        <a:prstGeom prst="rect">
          <a:avLst/>
        </a:prstGeom>
        <a:no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r>
            <a:rPr lang="en-US" sz="1100">
              <a:solidFill>
                <a:schemeClr val="lt1"/>
              </a:solidFill>
              <a:latin typeface="+mn-lt"/>
              <a:ea typeface="+mn-ea"/>
              <a:cs typeface="+mn-cs"/>
            </a:rPr>
            <a:t> </a:t>
          </a:r>
          <a:r>
            <a:rPr lang="en-US" sz="1400" b="1" baseline="0">
              <a:solidFill>
                <a:srgbClr val="EAEAEA"/>
              </a:solidFill>
              <a:latin typeface="+mn-lt"/>
              <a:ea typeface="+mn-ea"/>
              <a:cs typeface="+mn-cs"/>
            </a:rPr>
            <a:t>Disease burden rates by cancer types Around World</a:t>
          </a:r>
        </a:p>
      </xdr:txBody>
    </xdr:sp>
    <xdr:clientData/>
  </xdr:twoCellAnchor>
  <xdr:twoCellAnchor>
    <xdr:from>
      <xdr:col>14</xdr:col>
      <xdr:colOff>390524</xdr:colOff>
      <xdr:row>35</xdr:row>
      <xdr:rowOff>57151</xdr:rowOff>
    </xdr:from>
    <xdr:to>
      <xdr:col>21</xdr:col>
      <xdr:colOff>333375</xdr:colOff>
      <xdr:row>51</xdr:row>
      <xdr:rowOff>19051</xdr:rowOff>
    </xdr:to>
    <xdr:sp macro="" textlink="">
      <xdr:nvSpPr>
        <xdr:cNvPr id="56" name="Rectangle: Rounded Corners 55">
          <a:extLst>
            <a:ext uri="{FF2B5EF4-FFF2-40B4-BE49-F238E27FC236}">
              <a16:creationId xmlns:a16="http://schemas.microsoft.com/office/drawing/2014/main" id="{2CE95577-9151-423E-BCDB-452B71843233}"/>
            </a:ext>
          </a:extLst>
        </xdr:cNvPr>
        <xdr:cNvSpPr/>
      </xdr:nvSpPr>
      <xdr:spPr>
        <a:xfrm>
          <a:off x="9048749" y="6724651"/>
          <a:ext cx="4210051" cy="3009900"/>
        </a:xfrm>
        <a:prstGeom prst="roundRect">
          <a:avLst>
            <a:gd name="adj" fmla="val 5773"/>
          </a:avLst>
        </a:prstGeom>
        <a:solidFill>
          <a:srgbClr val="303B4A"/>
        </a:solidFill>
        <a:ln>
          <a:noFill/>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endParaRPr lang="en-US" sz="1100">
            <a:solidFill>
              <a:schemeClr val="lt1"/>
            </a:solidFill>
            <a:latin typeface="+mn-lt"/>
            <a:ea typeface="+mn-ea"/>
            <a:cs typeface="+mn-cs"/>
          </a:endParaRPr>
        </a:p>
      </xdr:txBody>
    </xdr:sp>
    <xdr:clientData/>
  </xdr:twoCellAnchor>
  <xdr:twoCellAnchor>
    <xdr:from>
      <xdr:col>14</xdr:col>
      <xdr:colOff>390525</xdr:colOff>
      <xdr:row>37</xdr:row>
      <xdr:rowOff>190499</xdr:rowOff>
    </xdr:from>
    <xdr:to>
      <xdr:col>21</xdr:col>
      <xdr:colOff>257175</xdr:colOff>
      <xdr:row>50</xdr:row>
      <xdr:rowOff>104775</xdr:rowOff>
    </xdr:to>
    <xdr:graphicFrame macro="">
      <xdr:nvGraphicFramePr>
        <xdr:cNvPr id="57" name="Chart 56">
          <a:extLst>
            <a:ext uri="{FF2B5EF4-FFF2-40B4-BE49-F238E27FC236}">
              <a16:creationId xmlns:a16="http://schemas.microsoft.com/office/drawing/2014/main" id="{B9C63236-475C-49D1-B3B2-21B66690F0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14</xdr:col>
      <xdr:colOff>600075</xdr:colOff>
      <xdr:row>36</xdr:row>
      <xdr:rowOff>9525</xdr:rowOff>
    </xdr:from>
    <xdr:to>
      <xdr:col>21</xdr:col>
      <xdr:colOff>209550</xdr:colOff>
      <xdr:row>37</xdr:row>
      <xdr:rowOff>104775</xdr:rowOff>
    </xdr:to>
    <xdr:sp macro="" textlink="">
      <xdr:nvSpPr>
        <xdr:cNvPr id="58" name="TextBox 57">
          <a:extLst>
            <a:ext uri="{FF2B5EF4-FFF2-40B4-BE49-F238E27FC236}">
              <a16:creationId xmlns:a16="http://schemas.microsoft.com/office/drawing/2014/main" id="{927E9500-D2B6-4831-A7C3-FF2DB41829C7}"/>
            </a:ext>
          </a:extLst>
        </xdr:cNvPr>
        <xdr:cNvSpPr txBox="1"/>
      </xdr:nvSpPr>
      <xdr:spPr>
        <a:xfrm>
          <a:off x="9258300" y="6867525"/>
          <a:ext cx="3876675"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baseline="0">
              <a:solidFill>
                <a:srgbClr val="EAEAEA"/>
              </a:solidFill>
              <a:latin typeface="+mn-lt"/>
              <a:ea typeface="+mn-ea"/>
              <a:cs typeface="+mn-cs"/>
            </a:rPr>
            <a:t>Age-Standadized Cancer death rate By world</a:t>
          </a:r>
        </a:p>
      </xdr:txBody>
    </xdr:sp>
    <xdr:clientData/>
  </xdr:twoCellAnchor>
  <xdr:twoCellAnchor>
    <xdr:from>
      <xdr:col>14</xdr:col>
      <xdr:colOff>171449</xdr:colOff>
      <xdr:row>3</xdr:row>
      <xdr:rowOff>104775</xdr:rowOff>
    </xdr:from>
    <xdr:to>
      <xdr:col>19</xdr:col>
      <xdr:colOff>9525</xdr:colOff>
      <xdr:row>4</xdr:row>
      <xdr:rowOff>161925</xdr:rowOff>
    </xdr:to>
    <xdr:sp macro="" textlink="">
      <xdr:nvSpPr>
        <xdr:cNvPr id="59" name="TextBox 58">
          <a:extLst>
            <a:ext uri="{FF2B5EF4-FFF2-40B4-BE49-F238E27FC236}">
              <a16:creationId xmlns:a16="http://schemas.microsoft.com/office/drawing/2014/main" id="{0498B9D1-3EDA-4CDD-850E-728FD76B55EA}"/>
            </a:ext>
          </a:extLst>
        </xdr:cNvPr>
        <xdr:cNvSpPr txBox="1"/>
      </xdr:nvSpPr>
      <xdr:spPr>
        <a:xfrm>
          <a:off x="8829674" y="676275"/>
          <a:ext cx="2886076"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200" b="1">
              <a:solidFill>
                <a:schemeClr val="bg1">
                  <a:lumMod val="75000"/>
                </a:schemeClr>
              </a:solidFill>
              <a:latin typeface="+mn-lt"/>
              <a:ea typeface="+mn-ea"/>
              <a:cs typeface="+mn-cs"/>
            </a:rPr>
            <a:t>Highest Age-Standadized Cancer death </a:t>
          </a:r>
        </a:p>
      </xdr:txBody>
    </xdr:sp>
    <xdr:clientData/>
  </xdr:twoCellAnchor>
  <xdr:twoCellAnchor>
    <xdr:from>
      <xdr:col>14</xdr:col>
      <xdr:colOff>533400</xdr:colOff>
      <xdr:row>5</xdr:row>
      <xdr:rowOff>9525</xdr:rowOff>
    </xdr:from>
    <xdr:to>
      <xdr:col>18</xdr:col>
      <xdr:colOff>9525</xdr:colOff>
      <xdr:row>6</xdr:row>
      <xdr:rowOff>133350</xdr:rowOff>
    </xdr:to>
    <xdr:sp macro="" textlink="'Age-Standadized death rate cnty'!D9">
      <xdr:nvSpPr>
        <xdr:cNvPr id="60" name="TextBox 59">
          <a:extLst>
            <a:ext uri="{FF2B5EF4-FFF2-40B4-BE49-F238E27FC236}">
              <a16:creationId xmlns:a16="http://schemas.microsoft.com/office/drawing/2014/main" id="{AA40B104-B8EC-44C9-8777-54EC3B6BD86C}"/>
            </a:ext>
          </a:extLst>
        </xdr:cNvPr>
        <xdr:cNvSpPr txBox="1"/>
      </xdr:nvSpPr>
      <xdr:spPr>
        <a:xfrm>
          <a:off x="9191625" y="962025"/>
          <a:ext cx="1914525" cy="314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639388A8-70C1-4B3B-BDAF-F8A5856C4A91}" type="TxLink">
            <a:rPr lang="en-US" sz="2000" b="1" i="0" u="none" strike="noStrike">
              <a:solidFill>
                <a:srgbClr val="EAEAEA"/>
              </a:solidFill>
              <a:latin typeface="Calibri"/>
              <a:ea typeface="+mn-ea"/>
              <a:cs typeface="Calibri"/>
            </a:rPr>
            <a:pPr marL="0" indent="0" algn="ctr"/>
            <a:t>1.41 M</a:t>
          </a:fld>
          <a:endParaRPr lang="en-US" sz="2000" b="1" i="0" u="none" strike="noStrike">
            <a:solidFill>
              <a:srgbClr val="EAEAEA"/>
            </a:solidFill>
            <a:latin typeface="Calibri"/>
            <a:ea typeface="+mn-ea"/>
            <a:cs typeface="Calibri"/>
          </a:endParaRPr>
        </a:p>
      </xdr:txBody>
    </xdr:sp>
    <xdr:clientData/>
  </xdr:twoCellAnchor>
  <xdr:twoCellAnchor editAs="oneCell">
    <xdr:from>
      <xdr:col>18</xdr:col>
      <xdr:colOff>323850</xdr:colOff>
      <xdr:row>3</xdr:row>
      <xdr:rowOff>19051</xdr:rowOff>
    </xdr:from>
    <xdr:to>
      <xdr:col>21</xdr:col>
      <xdr:colOff>323850</xdr:colOff>
      <xdr:row>15</xdr:row>
      <xdr:rowOff>114301</xdr:rowOff>
    </xdr:to>
    <mc:AlternateContent xmlns:mc="http://schemas.openxmlformats.org/markup-compatibility/2006" xmlns:a14="http://schemas.microsoft.com/office/drawing/2010/main">
      <mc:Choice Requires="a14">
        <xdr:graphicFrame macro="">
          <xdr:nvGraphicFramePr>
            <xdr:cNvPr id="10" name="Country">
              <a:extLst>
                <a:ext uri="{FF2B5EF4-FFF2-40B4-BE49-F238E27FC236}">
                  <a16:creationId xmlns:a16="http://schemas.microsoft.com/office/drawing/2014/main" id="{708E9838-BEA2-436F-BE7B-66C6EF4F8B89}"/>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420475" y="590551"/>
              <a:ext cx="1828800" cy="23812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57150</xdr:colOff>
      <xdr:row>16</xdr:row>
      <xdr:rowOff>57150</xdr:rowOff>
    </xdr:from>
    <xdr:to>
      <xdr:col>21</xdr:col>
      <xdr:colOff>57150</xdr:colOff>
      <xdr:row>29</xdr:row>
      <xdr:rowOff>104775</xdr:rowOff>
    </xdr:to>
    <mc:AlternateContent xmlns:mc="http://schemas.openxmlformats.org/markup-compatibility/2006" xmlns:a14="http://schemas.microsoft.com/office/drawing/2010/main">
      <mc:Choice Requires="a14">
        <xdr:graphicFrame macro="">
          <xdr:nvGraphicFramePr>
            <xdr:cNvPr id="13" name="Year">
              <a:extLst>
                <a:ext uri="{FF2B5EF4-FFF2-40B4-BE49-F238E27FC236}">
                  <a16:creationId xmlns:a16="http://schemas.microsoft.com/office/drawing/2014/main" id="{A1808D65-96C0-4C8E-83BF-5223AA94F9A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1153775" y="31051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142875</xdr:colOff>
      <xdr:row>0</xdr:row>
      <xdr:rowOff>66676</xdr:rowOff>
    </xdr:from>
    <xdr:to>
      <xdr:col>5</xdr:col>
      <xdr:colOff>247651</xdr:colOff>
      <xdr:row>2</xdr:row>
      <xdr:rowOff>142876</xdr:rowOff>
    </xdr:to>
    <xdr:pic>
      <xdr:nvPicPr>
        <xdr:cNvPr id="14" name="Picture 13">
          <a:extLst>
            <a:ext uri="{FF2B5EF4-FFF2-40B4-BE49-F238E27FC236}">
              <a16:creationId xmlns:a16="http://schemas.microsoft.com/office/drawing/2014/main" id="{17EB3CD2-2E8E-4C57-877F-F19B139CB07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705100" y="66676"/>
          <a:ext cx="714376" cy="457200"/>
        </a:xfrm>
        <a:prstGeom prst="rect">
          <a:avLst/>
        </a:prstGeom>
      </xdr:spPr>
    </xdr:pic>
    <xdr:clientData/>
  </xdr:twoCellAnchor>
  <xdr:twoCellAnchor editAs="oneCell">
    <xdr:from>
      <xdr:col>11</xdr:col>
      <xdr:colOff>381000</xdr:colOff>
      <xdr:row>0</xdr:row>
      <xdr:rowOff>38099</xdr:rowOff>
    </xdr:from>
    <xdr:to>
      <xdr:col>12</xdr:col>
      <xdr:colOff>361950</xdr:colOff>
      <xdr:row>2</xdr:row>
      <xdr:rowOff>180974</xdr:rowOff>
    </xdr:to>
    <xdr:pic>
      <xdr:nvPicPr>
        <xdr:cNvPr id="19" name="Picture 18">
          <a:extLst>
            <a:ext uri="{FF2B5EF4-FFF2-40B4-BE49-F238E27FC236}">
              <a16:creationId xmlns:a16="http://schemas.microsoft.com/office/drawing/2014/main" id="{E8A632D4-C2B2-4E46-B028-FD44B7E24678}"/>
            </a:ext>
          </a:extLst>
        </xdr:cNvPr>
        <xdr:cNvPicPr>
          <a:picLocks noChangeAspect="1"/>
        </xdr:cNvPicPr>
      </xdr:nvPicPr>
      <xdr:blipFill>
        <a:blip xmlns:r="http://schemas.openxmlformats.org/officeDocument/2006/relationships" r:embed="rId11"/>
        <a:stretch>
          <a:fillRect/>
        </a:stretch>
      </xdr:blipFill>
      <xdr:spPr>
        <a:xfrm>
          <a:off x="7210425" y="38099"/>
          <a:ext cx="590550" cy="52387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2</xdr:col>
      <xdr:colOff>1514475</xdr:colOff>
      <xdr:row>12</xdr:row>
      <xdr:rowOff>61912</xdr:rowOff>
    </xdr:from>
    <xdr:to>
      <xdr:col>3</xdr:col>
      <xdr:colOff>2381250</xdr:colOff>
      <xdr:row>26</xdr:row>
      <xdr:rowOff>138112</xdr:rowOff>
    </xdr:to>
    <xdr:graphicFrame macro="">
      <xdr:nvGraphicFramePr>
        <xdr:cNvPr id="3" name="Chart 2">
          <a:extLst>
            <a:ext uri="{FF2B5EF4-FFF2-40B4-BE49-F238E27FC236}">
              <a16:creationId xmlns:a16="http://schemas.microsoft.com/office/drawing/2014/main" id="{FC6554A3-4B93-4814-9F1E-43A670EDCC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2533650</xdr:colOff>
      <xdr:row>9</xdr:row>
      <xdr:rowOff>76200</xdr:rowOff>
    </xdr:from>
    <xdr:to>
      <xdr:col>2</xdr:col>
      <xdr:colOff>76200</xdr:colOff>
      <xdr:row>22</xdr:row>
      <xdr:rowOff>123825</xdr:rowOff>
    </xdr:to>
    <mc:AlternateContent xmlns:mc="http://schemas.openxmlformats.org/markup-compatibility/2006">
      <mc:Choice xmlns:a14="http://schemas.microsoft.com/office/drawing/2010/main" Requires="a14">
        <xdr:graphicFrame macro="">
          <xdr:nvGraphicFramePr>
            <xdr:cNvPr id="6" name="Year 7">
              <a:extLst>
                <a:ext uri="{FF2B5EF4-FFF2-40B4-BE49-F238E27FC236}">
                  <a16:creationId xmlns:a16="http://schemas.microsoft.com/office/drawing/2014/main" id="{982C9012-F2BF-46A4-A940-9517FC630AB5}"/>
                </a:ext>
              </a:extLst>
            </xdr:cNvPr>
            <xdr:cNvGraphicFramePr/>
          </xdr:nvGraphicFramePr>
          <xdr:xfrm>
            <a:off x="0" y="0"/>
            <a:ext cx="0" cy="0"/>
          </xdr:xfrm>
          <a:graphic>
            <a:graphicData uri="http://schemas.microsoft.com/office/drawing/2010/slicer">
              <sle:slicer xmlns:sle="http://schemas.microsoft.com/office/drawing/2010/slicer" name="Year 7"/>
            </a:graphicData>
          </a:graphic>
        </xdr:graphicFrame>
      </mc:Choice>
      <mc:Fallback>
        <xdr:sp macro="" textlink="">
          <xdr:nvSpPr>
            <xdr:cNvPr id="0" name=""/>
            <xdr:cNvSpPr>
              <a:spLocks noTextEdit="1"/>
            </xdr:cNvSpPr>
          </xdr:nvSpPr>
          <xdr:spPr>
            <a:xfrm>
              <a:off x="3143250" y="17907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314325</xdr:colOff>
      <xdr:row>12</xdr:row>
      <xdr:rowOff>47625</xdr:rowOff>
    </xdr:from>
    <xdr:to>
      <xdr:col>1</xdr:col>
      <xdr:colOff>1533525</xdr:colOff>
      <xdr:row>25</xdr:row>
      <xdr:rowOff>95250</xdr:rowOff>
    </xdr:to>
    <mc:AlternateContent xmlns:mc="http://schemas.openxmlformats.org/markup-compatibility/2006" xmlns:a14="http://schemas.microsoft.com/office/drawing/2010/main">
      <mc:Choice Requires="a14">
        <xdr:graphicFrame macro="">
          <xdr:nvGraphicFramePr>
            <xdr:cNvPr id="7" name="Entity 5">
              <a:extLst>
                <a:ext uri="{FF2B5EF4-FFF2-40B4-BE49-F238E27FC236}">
                  <a16:creationId xmlns:a16="http://schemas.microsoft.com/office/drawing/2014/main" id="{16EC2F44-3E79-406F-907A-723BA06C3CEE}"/>
                </a:ext>
              </a:extLst>
            </xdr:cNvPr>
            <xdr:cNvGraphicFramePr/>
          </xdr:nvGraphicFramePr>
          <xdr:xfrm>
            <a:off x="0" y="0"/>
            <a:ext cx="0" cy="0"/>
          </xdr:xfrm>
          <a:graphic>
            <a:graphicData uri="http://schemas.microsoft.com/office/drawing/2010/slicer">
              <sle:slicer xmlns:sle="http://schemas.microsoft.com/office/drawing/2010/slicer" name="Entity 5"/>
            </a:graphicData>
          </a:graphic>
        </xdr:graphicFrame>
      </mc:Choice>
      <mc:Fallback xmlns="">
        <xdr:sp macro="" textlink="">
          <xdr:nvSpPr>
            <xdr:cNvPr id="0" name=""/>
            <xdr:cNvSpPr>
              <a:spLocks noTextEdit="1"/>
            </xdr:cNvSpPr>
          </xdr:nvSpPr>
          <xdr:spPr>
            <a:xfrm>
              <a:off x="314325" y="23336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361950</xdr:colOff>
      <xdr:row>5</xdr:row>
      <xdr:rowOff>152400</xdr:rowOff>
    </xdr:from>
    <xdr:to>
      <xdr:col>4</xdr:col>
      <xdr:colOff>1476375</xdr:colOff>
      <xdr:row>20</xdr:row>
      <xdr:rowOff>38100</xdr:rowOff>
    </xdr:to>
    <xdr:graphicFrame macro="">
      <xdr:nvGraphicFramePr>
        <xdr:cNvPr id="5" name="Chart 4">
          <a:extLst>
            <a:ext uri="{FF2B5EF4-FFF2-40B4-BE49-F238E27FC236}">
              <a16:creationId xmlns:a16="http://schemas.microsoft.com/office/drawing/2014/main" id="{9CF3118B-3325-45A6-845D-C55AC6B2B4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xdr:col>
      <xdr:colOff>85725</xdr:colOff>
      <xdr:row>3</xdr:row>
      <xdr:rowOff>152400</xdr:rowOff>
    </xdr:from>
    <xdr:to>
      <xdr:col>5</xdr:col>
      <xdr:colOff>1914525</xdr:colOff>
      <xdr:row>17</xdr:row>
      <xdr:rowOff>9525</xdr:rowOff>
    </xdr:to>
    <mc:AlternateContent xmlns:mc="http://schemas.openxmlformats.org/markup-compatibility/2006" xmlns:a14="http://schemas.microsoft.com/office/drawing/2010/main">
      <mc:Choice Requires="a14">
        <xdr:graphicFrame macro="">
          <xdr:nvGraphicFramePr>
            <xdr:cNvPr id="3" name="Entity 1">
              <a:extLst>
                <a:ext uri="{FF2B5EF4-FFF2-40B4-BE49-F238E27FC236}">
                  <a16:creationId xmlns:a16="http://schemas.microsoft.com/office/drawing/2014/main" id="{5F266355-AC29-49DD-BB96-561095E97981}"/>
                </a:ext>
              </a:extLst>
            </xdr:cNvPr>
            <xdr:cNvGraphicFramePr/>
          </xdr:nvGraphicFramePr>
          <xdr:xfrm>
            <a:off x="0" y="0"/>
            <a:ext cx="0" cy="0"/>
          </xdr:xfrm>
          <a:graphic>
            <a:graphicData uri="http://schemas.microsoft.com/office/drawing/2010/slicer">
              <sle:slicer xmlns:sle="http://schemas.microsoft.com/office/drawing/2010/slicer" name="Entity 1"/>
            </a:graphicData>
          </a:graphic>
        </xdr:graphicFrame>
      </mc:Choice>
      <mc:Fallback xmlns="">
        <xdr:sp macro="" textlink="">
          <xdr:nvSpPr>
            <xdr:cNvPr id="0" name=""/>
            <xdr:cNvSpPr>
              <a:spLocks noTextEdit="1"/>
            </xdr:cNvSpPr>
          </xdr:nvSpPr>
          <xdr:spPr>
            <a:xfrm>
              <a:off x="9563100" y="7239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1838325</xdr:colOff>
      <xdr:row>15</xdr:row>
      <xdr:rowOff>180975</xdr:rowOff>
    </xdr:from>
    <xdr:to>
      <xdr:col>5</xdr:col>
      <xdr:colOff>1543050</xdr:colOff>
      <xdr:row>29</xdr:row>
      <xdr:rowOff>38100</xdr:rowOff>
    </xdr:to>
    <mc:AlternateContent xmlns:mc="http://schemas.openxmlformats.org/markup-compatibility/2006" xmlns:a14="http://schemas.microsoft.com/office/drawing/2010/main">
      <mc:Choice Requires="a14">
        <xdr:graphicFrame macro="">
          <xdr:nvGraphicFramePr>
            <xdr:cNvPr id="4" name="Year 2">
              <a:extLst>
                <a:ext uri="{FF2B5EF4-FFF2-40B4-BE49-F238E27FC236}">
                  <a16:creationId xmlns:a16="http://schemas.microsoft.com/office/drawing/2014/main" id="{8EABA859-F24E-4631-AE6C-DB5050B03903}"/>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9191625" y="30384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923925</xdr:colOff>
      <xdr:row>5</xdr:row>
      <xdr:rowOff>19050</xdr:rowOff>
    </xdr:from>
    <xdr:to>
      <xdr:col>4</xdr:col>
      <xdr:colOff>1371600</xdr:colOff>
      <xdr:row>19</xdr:row>
      <xdr:rowOff>95250</xdr:rowOff>
    </xdr:to>
    <xdr:graphicFrame macro="">
      <xdr:nvGraphicFramePr>
        <xdr:cNvPr id="3" name="Chart 2">
          <a:extLst>
            <a:ext uri="{FF2B5EF4-FFF2-40B4-BE49-F238E27FC236}">
              <a16:creationId xmlns:a16="http://schemas.microsoft.com/office/drawing/2014/main" id="{198B24D5-7872-4459-AF4A-9B5FE4C8F15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2971800</xdr:colOff>
      <xdr:row>3</xdr:row>
      <xdr:rowOff>114300</xdr:rowOff>
    </xdr:from>
    <xdr:to>
      <xdr:col>2</xdr:col>
      <xdr:colOff>828675</xdr:colOff>
      <xdr:row>16</xdr:row>
      <xdr:rowOff>161925</xdr:rowOff>
    </xdr:to>
    <mc:AlternateContent xmlns:mc="http://schemas.openxmlformats.org/markup-compatibility/2006">
      <mc:Choice xmlns:a14="http://schemas.microsoft.com/office/drawing/2010/main" Requires="a14">
        <xdr:graphicFrame macro="">
          <xdr:nvGraphicFramePr>
            <xdr:cNvPr id="2" name="Year 9">
              <a:extLst>
                <a:ext uri="{FF2B5EF4-FFF2-40B4-BE49-F238E27FC236}">
                  <a16:creationId xmlns:a16="http://schemas.microsoft.com/office/drawing/2014/main" id="{4BA77FB2-353D-4768-8CAD-309AD9F4D870}"/>
                </a:ext>
              </a:extLst>
            </xdr:cNvPr>
            <xdr:cNvGraphicFramePr/>
          </xdr:nvGraphicFramePr>
          <xdr:xfrm>
            <a:off x="0" y="0"/>
            <a:ext cx="0" cy="0"/>
          </xdr:xfrm>
          <a:graphic>
            <a:graphicData uri="http://schemas.microsoft.com/office/drawing/2010/slicer">
              <sle:slicer xmlns:sle="http://schemas.microsoft.com/office/drawing/2010/slicer" name="Year 9"/>
            </a:graphicData>
          </a:graphic>
        </xdr:graphicFrame>
      </mc:Choice>
      <mc:Fallback>
        <xdr:sp macro="" textlink="">
          <xdr:nvSpPr>
            <xdr:cNvPr id="0" name=""/>
            <xdr:cNvSpPr>
              <a:spLocks noTextEdit="1"/>
            </xdr:cNvSpPr>
          </xdr:nvSpPr>
          <xdr:spPr>
            <a:xfrm>
              <a:off x="3581400" y="6858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295275</xdr:colOff>
      <xdr:row>5</xdr:row>
      <xdr:rowOff>161925</xdr:rowOff>
    </xdr:from>
    <xdr:to>
      <xdr:col>3</xdr:col>
      <xdr:colOff>2124075</xdr:colOff>
      <xdr:row>19</xdr:row>
      <xdr:rowOff>19050</xdr:rowOff>
    </xdr:to>
    <mc:AlternateContent xmlns:mc="http://schemas.openxmlformats.org/markup-compatibility/2006">
      <mc:Choice xmlns:a14="http://schemas.microsoft.com/office/drawing/2010/main" Requires="a14">
        <xdr:graphicFrame macro="">
          <xdr:nvGraphicFramePr>
            <xdr:cNvPr id="4" name="Entity 7">
              <a:extLst>
                <a:ext uri="{FF2B5EF4-FFF2-40B4-BE49-F238E27FC236}">
                  <a16:creationId xmlns:a16="http://schemas.microsoft.com/office/drawing/2014/main" id="{9EFBA5F2-6D03-40F2-83BA-79F7F9D8778B}"/>
                </a:ext>
              </a:extLst>
            </xdr:cNvPr>
            <xdr:cNvGraphicFramePr/>
          </xdr:nvGraphicFramePr>
          <xdr:xfrm>
            <a:off x="0" y="0"/>
            <a:ext cx="0" cy="0"/>
          </xdr:xfrm>
          <a:graphic>
            <a:graphicData uri="http://schemas.microsoft.com/office/drawing/2010/slicer">
              <sle:slicer xmlns:sle="http://schemas.microsoft.com/office/drawing/2010/slicer" name="Entity 7"/>
            </a:graphicData>
          </a:graphic>
        </xdr:graphicFrame>
      </mc:Choice>
      <mc:Fallback>
        <xdr:sp macro="" textlink="">
          <xdr:nvSpPr>
            <xdr:cNvPr id="0" name=""/>
            <xdr:cNvSpPr>
              <a:spLocks noTextEdit="1"/>
            </xdr:cNvSpPr>
          </xdr:nvSpPr>
          <xdr:spPr>
            <a:xfrm>
              <a:off x="8972550" y="11144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1295400</xdr:colOff>
      <xdr:row>5</xdr:row>
      <xdr:rowOff>38100</xdr:rowOff>
    </xdr:from>
    <xdr:to>
      <xdr:col>4</xdr:col>
      <xdr:colOff>2162175</xdr:colOff>
      <xdr:row>19</xdr:row>
      <xdr:rowOff>114300</xdr:rowOff>
    </xdr:to>
    <xdr:graphicFrame macro="">
      <xdr:nvGraphicFramePr>
        <xdr:cNvPr id="2" name="Chart 1">
          <a:extLst>
            <a:ext uri="{FF2B5EF4-FFF2-40B4-BE49-F238E27FC236}">
              <a16:creationId xmlns:a16="http://schemas.microsoft.com/office/drawing/2014/main" id="{D833830D-4535-46E7-8A6F-2A3E8EF6C3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3581400</xdr:colOff>
      <xdr:row>3</xdr:row>
      <xdr:rowOff>114300</xdr:rowOff>
    </xdr:from>
    <xdr:to>
      <xdr:col>5</xdr:col>
      <xdr:colOff>1638300</xdr:colOff>
      <xdr:row>16</xdr:row>
      <xdr:rowOff>161925</xdr:rowOff>
    </xdr:to>
    <mc:AlternateContent xmlns:mc="http://schemas.openxmlformats.org/markup-compatibility/2006" xmlns:a14="http://schemas.microsoft.com/office/drawing/2010/main">
      <mc:Choice Requires="a14">
        <xdr:graphicFrame macro="">
          <xdr:nvGraphicFramePr>
            <xdr:cNvPr id="5" name="Entity 4">
              <a:extLst>
                <a:ext uri="{FF2B5EF4-FFF2-40B4-BE49-F238E27FC236}">
                  <a16:creationId xmlns:a16="http://schemas.microsoft.com/office/drawing/2014/main" id="{F279FD6F-9A1C-4EFA-8F25-6FE7DF1F768A}"/>
                </a:ext>
              </a:extLst>
            </xdr:cNvPr>
            <xdr:cNvGraphicFramePr/>
          </xdr:nvGraphicFramePr>
          <xdr:xfrm>
            <a:off x="0" y="0"/>
            <a:ext cx="0" cy="0"/>
          </xdr:xfrm>
          <a:graphic>
            <a:graphicData uri="http://schemas.microsoft.com/office/drawing/2010/slicer">
              <sle:slicer xmlns:sle="http://schemas.microsoft.com/office/drawing/2010/slicer" name="Entity 4"/>
            </a:graphicData>
          </a:graphic>
        </xdr:graphicFrame>
      </mc:Choice>
      <mc:Fallback xmlns="">
        <xdr:sp macro="" textlink="">
          <xdr:nvSpPr>
            <xdr:cNvPr id="0" name=""/>
            <xdr:cNvSpPr>
              <a:spLocks noTextEdit="1"/>
            </xdr:cNvSpPr>
          </xdr:nvSpPr>
          <xdr:spPr>
            <a:xfrm>
              <a:off x="15878175" y="6858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1762125</xdr:colOff>
      <xdr:row>6</xdr:row>
      <xdr:rowOff>28575</xdr:rowOff>
    </xdr:from>
    <xdr:to>
      <xdr:col>5</xdr:col>
      <xdr:colOff>3590925</xdr:colOff>
      <xdr:row>19</xdr:row>
      <xdr:rowOff>76200</xdr:rowOff>
    </xdr:to>
    <mc:AlternateContent xmlns:mc="http://schemas.openxmlformats.org/markup-compatibility/2006" xmlns:a14="http://schemas.microsoft.com/office/drawing/2010/main">
      <mc:Choice Requires="a14">
        <xdr:graphicFrame macro="">
          <xdr:nvGraphicFramePr>
            <xdr:cNvPr id="6" name="Year 6">
              <a:extLst>
                <a:ext uri="{FF2B5EF4-FFF2-40B4-BE49-F238E27FC236}">
                  <a16:creationId xmlns:a16="http://schemas.microsoft.com/office/drawing/2014/main" id="{1543258B-D75A-484F-83D5-3ED9FCA8CBBB}"/>
                </a:ext>
              </a:extLst>
            </xdr:cNvPr>
            <xdr:cNvGraphicFramePr/>
          </xdr:nvGraphicFramePr>
          <xdr:xfrm>
            <a:off x="0" y="0"/>
            <a:ext cx="0" cy="0"/>
          </xdr:xfrm>
          <a:graphic>
            <a:graphicData uri="http://schemas.microsoft.com/office/drawing/2010/slicer">
              <sle:slicer xmlns:sle="http://schemas.microsoft.com/office/drawing/2010/slicer" name="Year 6"/>
            </a:graphicData>
          </a:graphic>
        </xdr:graphicFrame>
      </mc:Choice>
      <mc:Fallback xmlns="">
        <xdr:sp macro="" textlink="">
          <xdr:nvSpPr>
            <xdr:cNvPr id="0" name=""/>
            <xdr:cNvSpPr>
              <a:spLocks noTextEdit="1"/>
            </xdr:cNvSpPr>
          </xdr:nvSpPr>
          <xdr:spPr>
            <a:xfrm>
              <a:off x="17830800" y="11715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400050</xdr:colOff>
      <xdr:row>5</xdr:row>
      <xdr:rowOff>180975</xdr:rowOff>
    </xdr:from>
    <xdr:to>
      <xdr:col>4</xdr:col>
      <xdr:colOff>619125</xdr:colOff>
      <xdr:row>20</xdr:row>
      <xdr:rowOff>66675</xdr:rowOff>
    </xdr:to>
    <xdr:graphicFrame macro="">
      <xdr:nvGraphicFramePr>
        <xdr:cNvPr id="5" name="Chart 4">
          <a:extLst>
            <a:ext uri="{FF2B5EF4-FFF2-40B4-BE49-F238E27FC236}">
              <a16:creationId xmlns:a16="http://schemas.microsoft.com/office/drawing/2014/main" id="{F35A19E2-A385-4653-92A2-842E5A2D97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3200400</xdr:colOff>
      <xdr:row>8</xdr:row>
      <xdr:rowOff>142875</xdr:rowOff>
    </xdr:from>
    <xdr:to>
      <xdr:col>2</xdr:col>
      <xdr:colOff>819150</xdr:colOff>
      <xdr:row>22</xdr:row>
      <xdr:rowOff>0</xdr:rowOff>
    </xdr:to>
    <mc:AlternateContent xmlns:mc="http://schemas.openxmlformats.org/markup-compatibility/2006" xmlns:a14="http://schemas.microsoft.com/office/drawing/2010/main">
      <mc:Choice Requires="a14">
        <xdr:graphicFrame macro="">
          <xdr:nvGraphicFramePr>
            <xdr:cNvPr id="7" name="Entity 6">
              <a:extLst>
                <a:ext uri="{FF2B5EF4-FFF2-40B4-BE49-F238E27FC236}">
                  <a16:creationId xmlns:a16="http://schemas.microsoft.com/office/drawing/2014/main" id="{2D72CF8F-C742-422B-B68C-18E51D8BE38D}"/>
                </a:ext>
              </a:extLst>
            </xdr:cNvPr>
            <xdr:cNvGraphicFramePr/>
          </xdr:nvGraphicFramePr>
          <xdr:xfrm>
            <a:off x="0" y="0"/>
            <a:ext cx="0" cy="0"/>
          </xdr:xfrm>
          <a:graphic>
            <a:graphicData uri="http://schemas.microsoft.com/office/drawing/2010/slicer">
              <sle:slicer xmlns:sle="http://schemas.microsoft.com/office/drawing/2010/slicer" name="Entity 6"/>
            </a:graphicData>
          </a:graphic>
        </xdr:graphicFrame>
      </mc:Choice>
      <mc:Fallback xmlns="">
        <xdr:sp macro="" textlink="">
          <xdr:nvSpPr>
            <xdr:cNvPr id="0" name=""/>
            <xdr:cNvSpPr>
              <a:spLocks noTextEdit="1"/>
            </xdr:cNvSpPr>
          </xdr:nvSpPr>
          <xdr:spPr>
            <a:xfrm>
              <a:off x="3810000" y="16668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838200</xdr:colOff>
      <xdr:row>9</xdr:row>
      <xdr:rowOff>47625</xdr:rowOff>
    </xdr:from>
    <xdr:to>
      <xdr:col>2</xdr:col>
      <xdr:colOff>2667000</xdr:colOff>
      <xdr:row>22</xdr:row>
      <xdr:rowOff>95250</xdr:rowOff>
    </xdr:to>
    <mc:AlternateContent xmlns:mc="http://schemas.openxmlformats.org/markup-compatibility/2006" xmlns:a14="http://schemas.microsoft.com/office/drawing/2010/main">
      <mc:Choice Requires="a14">
        <xdr:graphicFrame macro="">
          <xdr:nvGraphicFramePr>
            <xdr:cNvPr id="8" name="Year 8">
              <a:extLst>
                <a:ext uri="{FF2B5EF4-FFF2-40B4-BE49-F238E27FC236}">
                  <a16:creationId xmlns:a16="http://schemas.microsoft.com/office/drawing/2014/main" id="{35C3FB95-31FB-4FEB-852D-2A41E22AF53A}"/>
                </a:ext>
              </a:extLst>
            </xdr:cNvPr>
            <xdr:cNvGraphicFramePr/>
          </xdr:nvGraphicFramePr>
          <xdr:xfrm>
            <a:off x="0" y="0"/>
            <a:ext cx="0" cy="0"/>
          </xdr:xfrm>
          <a:graphic>
            <a:graphicData uri="http://schemas.microsoft.com/office/drawing/2010/slicer">
              <sle:slicer xmlns:sle="http://schemas.microsoft.com/office/drawing/2010/slicer" name="Year 8"/>
            </a:graphicData>
          </a:graphic>
        </xdr:graphicFrame>
      </mc:Choice>
      <mc:Fallback xmlns="">
        <xdr:sp macro="" textlink="">
          <xdr:nvSpPr>
            <xdr:cNvPr id="0" name=""/>
            <xdr:cNvSpPr>
              <a:spLocks noTextEdit="1"/>
            </xdr:cNvSpPr>
          </xdr:nvSpPr>
          <xdr:spPr>
            <a:xfrm>
              <a:off x="5657850" y="17621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1362075</xdr:colOff>
      <xdr:row>14</xdr:row>
      <xdr:rowOff>123825</xdr:rowOff>
    </xdr:from>
    <xdr:to>
      <xdr:col>2</xdr:col>
      <xdr:colOff>3190875</xdr:colOff>
      <xdr:row>27</xdr:row>
      <xdr:rowOff>171450</xdr:rowOff>
    </xdr:to>
    <mc:AlternateContent xmlns:mc="http://schemas.openxmlformats.org/markup-compatibility/2006" xmlns:a14="http://schemas.microsoft.com/office/drawing/2010/main">
      <mc:Choice Requires="a14">
        <xdr:graphicFrame macro="">
          <xdr:nvGraphicFramePr>
            <xdr:cNvPr id="11" name="Year 5">
              <a:extLst>
                <a:ext uri="{FF2B5EF4-FFF2-40B4-BE49-F238E27FC236}">
                  <a16:creationId xmlns:a16="http://schemas.microsoft.com/office/drawing/2014/main" id="{81B3210F-8320-4A90-A2A2-F0E4DACAD8D8}"/>
                </a:ext>
              </a:extLst>
            </xdr:cNvPr>
            <xdr:cNvGraphicFramePr/>
          </xdr:nvGraphicFramePr>
          <xdr:xfrm>
            <a:off x="0" y="0"/>
            <a:ext cx="0" cy="0"/>
          </xdr:xfrm>
          <a:graphic>
            <a:graphicData uri="http://schemas.microsoft.com/office/drawing/2010/slicer">
              <sle:slicer xmlns:sle="http://schemas.microsoft.com/office/drawing/2010/slicer" name="Year 5"/>
            </a:graphicData>
          </a:graphic>
        </xdr:graphicFrame>
      </mc:Choice>
      <mc:Fallback xmlns="">
        <xdr:sp macro="" textlink="">
          <xdr:nvSpPr>
            <xdr:cNvPr id="0" name=""/>
            <xdr:cNvSpPr>
              <a:spLocks noTextEdit="1"/>
            </xdr:cNvSpPr>
          </xdr:nvSpPr>
          <xdr:spPr>
            <a:xfrm>
              <a:off x="6229350" y="27908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295275</xdr:colOff>
      <xdr:row>13</xdr:row>
      <xdr:rowOff>161925</xdr:rowOff>
    </xdr:from>
    <xdr:to>
      <xdr:col>2</xdr:col>
      <xdr:colOff>171450</xdr:colOff>
      <xdr:row>30</xdr:row>
      <xdr:rowOff>0</xdr:rowOff>
    </xdr:to>
    <xdr:graphicFrame macro="">
      <xdr:nvGraphicFramePr>
        <xdr:cNvPr id="14" name="Chart 13">
          <a:extLst>
            <a:ext uri="{FF2B5EF4-FFF2-40B4-BE49-F238E27FC236}">
              <a16:creationId xmlns:a16="http://schemas.microsoft.com/office/drawing/2014/main" id="{0C7CB799-919F-4056-B107-6FD88640375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1</xdr:col>
      <xdr:colOff>2886075</xdr:colOff>
      <xdr:row>16</xdr:row>
      <xdr:rowOff>152400</xdr:rowOff>
    </xdr:from>
    <xdr:to>
      <xdr:col>2</xdr:col>
      <xdr:colOff>3314700</xdr:colOff>
      <xdr:row>31</xdr:row>
      <xdr:rowOff>38100</xdr:rowOff>
    </xdr:to>
    <xdr:graphicFrame macro="">
      <xdr:nvGraphicFramePr>
        <xdr:cNvPr id="2" name="Chart 1">
          <a:extLst>
            <a:ext uri="{FF2B5EF4-FFF2-40B4-BE49-F238E27FC236}">
              <a16:creationId xmlns:a16="http://schemas.microsoft.com/office/drawing/2014/main" id="{779B583A-1162-4613-A376-7E823040D9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1771650</xdr:colOff>
      <xdr:row>5</xdr:row>
      <xdr:rowOff>142875</xdr:rowOff>
    </xdr:from>
    <xdr:to>
      <xdr:col>3</xdr:col>
      <xdr:colOff>3600450</xdr:colOff>
      <xdr:row>19</xdr:row>
      <xdr:rowOff>0</xdr:rowOff>
    </xdr:to>
    <mc:AlternateContent xmlns:mc="http://schemas.openxmlformats.org/markup-compatibility/2006">
      <mc:Choice xmlns:a14="http://schemas.microsoft.com/office/drawing/2010/main" Requires="a14">
        <xdr:graphicFrame macro="">
          <xdr:nvGraphicFramePr>
            <xdr:cNvPr id="3" name="Entity 2">
              <a:extLst>
                <a:ext uri="{FF2B5EF4-FFF2-40B4-BE49-F238E27FC236}">
                  <a16:creationId xmlns:a16="http://schemas.microsoft.com/office/drawing/2014/main" id="{54A4C3EA-FBEA-439B-A6AC-05797EBA144A}"/>
                </a:ext>
              </a:extLst>
            </xdr:cNvPr>
            <xdr:cNvGraphicFramePr/>
          </xdr:nvGraphicFramePr>
          <xdr:xfrm>
            <a:off x="0" y="0"/>
            <a:ext cx="0" cy="0"/>
          </xdr:xfrm>
          <a:graphic>
            <a:graphicData uri="http://schemas.microsoft.com/office/drawing/2010/slicer">
              <sle:slicer xmlns:sle="http://schemas.microsoft.com/office/drawing/2010/slicer" name="Entity 2"/>
            </a:graphicData>
          </a:graphic>
        </xdr:graphicFrame>
      </mc:Choice>
      <mc:Fallback>
        <xdr:sp macro="" textlink="">
          <xdr:nvSpPr>
            <xdr:cNvPr id="0" name=""/>
            <xdr:cNvSpPr>
              <a:spLocks noTextEdit="1"/>
            </xdr:cNvSpPr>
          </xdr:nvSpPr>
          <xdr:spPr>
            <a:xfrm>
              <a:off x="10753725" y="10953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200025</xdr:colOff>
      <xdr:row>11</xdr:row>
      <xdr:rowOff>0</xdr:rowOff>
    </xdr:from>
    <xdr:to>
      <xdr:col>3</xdr:col>
      <xdr:colOff>2028825</xdr:colOff>
      <xdr:row>24</xdr:row>
      <xdr:rowOff>47625</xdr:rowOff>
    </xdr:to>
    <mc:AlternateContent xmlns:mc="http://schemas.openxmlformats.org/markup-compatibility/2006">
      <mc:Choice xmlns:a14="http://schemas.microsoft.com/office/drawing/2010/main" Requires="a14">
        <xdr:graphicFrame macro="">
          <xdr:nvGraphicFramePr>
            <xdr:cNvPr id="4" name="Year 3">
              <a:extLst>
                <a:ext uri="{FF2B5EF4-FFF2-40B4-BE49-F238E27FC236}">
                  <a16:creationId xmlns:a16="http://schemas.microsoft.com/office/drawing/2014/main" id="{330F6AA1-C95C-4C5D-B172-C93E6B1C6BD5}"/>
                </a:ext>
              </a:extLst>
            </xdr:cNvPr>
            <xdr:cNvGraphicFramePr/>
          </xdr:nvGraphicFramePr>
          <xdr:xfrm>
            <a:off x="0" y="0"/>
            <a:ext cx="0" cy="0"/>
          </xdr:xfrm>
          <a:graphic>
            <a:graphicData uri="http://schemas.microsoft.com/office/drawing/2010/slicer">
              <sle:slicer xmlns:sle="http://schemas.microsoft.com/office/drawing/2010/slicer" name="Year 3"/>
            </a:graphicData>
          </a:graphic>
        </xdr:graphicFrame>
      </mc:Choice>
      <mc:Fallback>
        <xdr:sp macro="" textlink="">
          <xdr:nvSpPr>
            <xdr:cNvPr id="0" name=""/>
            <xdr:cNvSpPr>
              <a:spLocks noTextEdit="1"/>
            </xdr:cNvSpPr>
          </xdr:nvSpPr>
          <xdr:spPr>
            <a:xfrm>
              <a:off x="9182100" y="20955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3</xdr:col>
      <xdr:colOff>485775</xdr:colOff>
      <xdr:row>8</xdr:row>
      <xdr:rowOff>138112</xdr:rowOff>
    </xdr:from>
    <xdr:to>
      <xdr:col>4</xdr:col>
      <xdr:colOff>733425</xdr:colOff>
      <xdr:row>23</xdr:row>
      <xdr:rowOff>23812</xdr:rowOff>
    </xdr:to>
    <xdr:graphicFrame macro="">
      <xdr:nvGraphicFramePr>
        <xdr:cNvPr id="2" name="Chart 1">
          <a:extLst>
            <a:ext uri="{FF2B5EF4-FFF2-40B4-BE49-F238E27FC236}">
              <a16:creationId xmlns:a16="http://schemas.microsoft.com/office/drawing/2014/main" id="{6AAD187E-61E7-411D-BEF6-E73542FF846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2133600</xdr:colOff>
      <xdr:row>3</xdr:row>
      <xdr:rowOff>142875</xdr:rowOff>
    </xdr:from>
    <xdr:to>
      <xdr:col>4</xdr:col>
      <xdr:colOff>3962400</xdr:colOff>
      <xdr:row>17</xdr:row>
      <xdr:rowOff>0</xdr:rowOff>
    </xdr:to>
    <mc:AlternateContent xmlns:mc="http://schemas.openxmlformats.org/markup-compatibility/2006" xmlns:a14="http://schemas.microsoft.com/office/drawing/2010/main">
      <mc:Choice Requires="a14">
        <xdr:graphicFrame macro="">
          <xdr:nvGraphicFramePr>
            <xdr:cNvPr id="5" name="Entity 3">
              <a:extLst>
                <a:ext uri="{FF2B5EF4-FFF2-40B4-BE49-F238E27FC236}">
                  <a16:creationId xmlns:a16="http://schemas.microsoft.com/office/drawing/2014/main" id="{5EEA494C-6261-45F3-944B-E29D7FB56C31}"/>
                </a:ext>
              </a:extLst>
            </xdr:cNvPr>
            <xdr:cNvGraphicFramePr/>
          </xdr:nvGraphicFramePr>
          <xdr:xfrm>
            <a:off x="0" y="0"/>
            <a:ext cx="0" cy="0"/>
          </xdr:xfrm>
          <a:graphic>
            <a:graphicData uri="http://schemas.microsoft.com/office/drawing/2010/slicer">
              <sle:slicer xmlns:sle="http://schemas.microsoft.com/office/drawing/2010/slicer" name="Entity 3"/>
            </a:graphicData>
          </a:graphic>
        </xdr:graphicFrame>
      </mc:Choice>
      <mc:Fallback xmlns="">
        <xdr:sp macro="" textlink="">
          <xdr:nvSpPr>
            <xdr:cNvPr id="0" name=""/>
            <xdr:cNvSpPr>
              <a:spLocks noTextEdit="1"/>
            </xdr:cNvSpPr>
          </xdr:nvSpPr>
          <xdr:spPr>
            <a:xfrm>
              <a:off x="15678150" y="7143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400050</xdr:colOff>
      <xdr:row>3</xdr:row>
      <xdr:rowOff>114300</xdr:rowOff>
    </xdr:from>
    <xdr:to>
      <xdr:col>4</xdr:col>
      <xdr:colOff>2228850</xdr:colOff>
      <xdr:row>16</xdr:row>
      <xdr:rowOff>161925</xdr:rowOff>
    </xdr:to>
    <mc:AlternateContent xmlns:mc="http://schemas.openxmlformats.org/markup-compatibility/2006" xmlns:a14="http://schemas.microsoft.com/office/drawing/2010/main">
      <mc:Choice Requires="a14">
        <xdr:graphicFrame macro="">
          <xdr:nvGraphicFramePr>
            <xdr:cNvPr id="6" name="Year 4">
              <a:extLst>
                <a:ext uri="{FF2B5EF4-FFF2-40B4-BE49-F238E27FC236}">
                  <a16:creationId xmlns:a16="http://schemas.microsoft.com/office/drawing/2014/main" id="{946EABF9-EAF6-4954-ACE6-6ADB59888706}"/>
                </a:ext>
              </a:extLst>
            </xdr:cNvPr>
            <xdr:cNvGraphicFramePr/>
          </xdr:nvGraphicFramePr>
          <xdr:xfrm>
            <a:off x="0" y="0"/>
            <a:ext cx="0" cy="0"/>
          </xdr:xfrm>
          <a:graphic>
            <a:graphicData uri="http://schemas.microsoft.com/office/drawing/2010/slicer">
              <sle:slicer xmlns:sle="http://schemas.microsoft.com/office/drawing/2010/slicer" name="Year 4"/>
            </a:graphicData>
          </a:graphic>
        </xdr:graphicFrame>
      </mc:Choice>
      <mc:Fallback xmlns="">
        <xdr:sp macro="" textlink="">
          <xdr:nvSpPr>
            <xdr:cNvPr id="0" name=""/>
            <xdr:cNvSpPr>
              <a:spLocks noTextEdit="1"/>
            </xdr:cNvSpPr>
          </xdr:nvSpPr>
          <xdr:spPr>
            <a:xfrm>
              <a:off x="13944600" y="6858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2</xdr:col>
      <xdr:colOff>400050</xdr:colOff>
      <xdr:row>10</xdr:row>
      <xdr:rowOff>95249</xdr:rowOff>
    </xdr:from>
    <xdr:to>
      <xdr:col>4</xdr:col>
      <xdr:colOff>142875</xdr:colOff>
      <xdr:row>22</xdr:row>
      <xdr:rowOff>66674</xdr:rowOff>
    </xdr:to>
    <xdr:graphicFrame macro="">
      <xdr:nvGraphicFramePr>
        <xdr:cNvPr id="3" name="Chart 2">
          <a:extLst>
            <a:ext uri="{FF2B5EF4-FFF2-40B4-BE49-F238E27FC236}">
              <a16:creationId xmlns:a16="http://schemas.microsoft.com/office/drawing/2014/main" id="{56861311-2F94-49F5-A74C-11EBCD5FA0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438150</xdr:colOff>
      <xdr:row>1</xdr:row>
      <xdr:rowOff>114300</xdr:rowOff>
    </xdr:from>
    <xdr:to>
      <xdr:col>11</xdr:col>
      <xdr:colOff>438150</xdr:colOff>
      <xdr:row>14</xdr:row>
      <xdr:rowOff>161925</xdr:rowOff>
    </xdr:to>
    <mc:AlternateContent xmlns:mc="http://schemas.openxmlformats.org/markup-compatibility/2006" xmlns:a14="http://schemas.microsoft.com/office/drawing/2010/main">
      <mc:Choice Requires="a14">
        <xdr:graphicFrame macro="">
          <xdr:nvGraphicFramePr>
            <xdr:cNvPr id="2" name="Entity">
              <a:extLst>
                <a:ext uri="{FF2B5EF4-FFF2-40B4-BE49-F238E27FC236}">
                  <a16:creationId xmlns:a16="http://schemas.microsoft.com/office/drawing/2014/main" id="{82F1CA49-A1D8-45AD-8803-B96C7DDE3982}"/>
                </a:ext>
              </a:extLst>
            </xdr:cNvPr>
            <xdr:cNvGraphicFramePr/>
          </xdr:nvGraphicFramePr>
          <xdr:xfrm>
            <a:off x="0" y="0"/>
            <a:ext cx="0" cy="0"/>
          </xdr:xfrm>
          <a:graphic>
            <a:graphicData uri="http://schemas.microsoft.com/office/drawing/2010/slicer">
              <sle:slicer xmlns:sle="http://schemas.microsoft.com/office/drawing/2010/slicer" name="Entity"/>
            </a:graphicData>
          </a:graphic>
        </xdr:graphicFrame>
      </mc:Choice>
      <mc:Fallback xmlns="">
        <xdr:sp macro="" textlink="">
          <xdr:nvSpPr>
            <xdr:cNvPr id="0" name=""/>
            <xdr:cNvSpPr>
              <a:spLocks noTextEdit="1"/>
            </xdr:cNvSpPr>
          </xdr:nvSpPr>
          <xdr:spPr>
            <a:xfrm>
              <a:off x="9515475" y="3048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171450</xdr:colOff>
      <xdr:row>1</xdr:row>
      <xdr:rowOff>38100</xdr:rowOff>
    </xdr:from>
    <xdr:to>
      <xdr:col>8</xdr:col>
      <xdr:colOff>171450</xdr:colOff>
      <xdr:row>14</xdr:row>
      <xdr:rowOff>85725</xdr:rowOff>
    </xdr:to>
    <mc:AlternateContent xmlns:mc="http://schemas.openxmlformats.org/markup-compatibility/2006" xmlns:a14="http://schemas.microsoft.com/office/drawing/2010/main">
      <mc:Choice Requires="a14">
        <xdr:graphicFrame macro="">
          <xdr:nvGraphicFramePr>
            <xdr:cNvPr id="4" name="Year 1">
              <a:extLst>
                <a:ext uri="{FF2B5EF4-FFF2-40B4-BE49-F238E27FC236}">
                  <a16:creationId xmlns:a16="http://schemas.microsoft.com/office/drawing/2014/main" id="{EF73F436-C67B-43D7-8AEC-8350148D5E9E}"/>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7419975" y="2286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090.84976759259" createdVersion="5" refreshedVersion="7" minRefreshableVersion="3" recordCount="0" supportSubquery="1" supportAdvancedDrill="1" xr:uid="{960B3BD6-9835-42F6-9E91-EF483E4B3CD3}">
  <cacheSource type="external" connectionId="19"/>
  <cacheFields count="11">
    <cacheField name="[Measures].[Sum of Prevalence - Neoplasms - Sex: Both - Age: 70+ years (Number)]" caption="Sum of Prevalence - Neoplasms - Sex: Both - Age: 70+ years (Number)" numFmtId="0" hierarchy="262" level="32767"/>
    <cacheField name="[Measures].[Sum of Prevalence - Neoplasms - Sex: Both - Age: 50-69 years (Number)]" caption="Sum of Prevalence - Neoplasms - Sex: Both - Age: 50-69 years (Number)" numFmtId="0" hierarchy="263" level="32767"/>
    <cacheField name="[Measures].[Sum of Prevalence - Neoplasms - Sex: Both - Age: 15-49 years (Number)]" caption="Sum of Prevalence - Neoplasms - Sex: Both - Age: 15-49 years (Number)" numFmtId="0" hierarchy="264" level="32767"/>
    <cacheField name="[Measures].[Sum of Prevalence - Neoplasms - Sex: Both - Age: 5-14 years (Number)]" caption="Sum of Prevalence - Neoplasms - Sex: Both - Age: 5-14 years (Number)" numFmtId="0" hierarchy="265" level="32767"/>
    <cacheField name="[Measures].[Sum of Prevalence - Neoplasms - Sex: Both - Age: Under 5 (Number)]" caption="Sum of Prevalence - Neoplasms - Sex: Both - Age: Under 5 (Number)" numFmtId="0" hierarchy="266" level="32767"/>
    <cacheField name="[06 number-of-people-with-cancer-by-age].[Entity].[Entity]" caption="Entity" numFmtId="0" hierarchy="107" level="1">
      <sharedItems count="231">
        <s v="Afghanistan"/>
        <s v="Albania"/>
        <s v="Algeria"/>
        <s v="American Samoa"/>
        <s v="Andean Latin America"/>
        <s v="Andorra"/>
        <s v="Angola"/>
        <s v="Antigua and Barbuda"/>
        <s v="Argentina"/>
        <s v="Armenia"/>
        <s v="Australasia"/>
        <s v="Australia"/>
        <s v="Austria"/>
        <s v="Azerbaijan"/>
        <s v="Bahamas"/>
        <s v="Bahrain"/>
        <s v="Bangladesh"/>
        <s v="Barbados"/>
        <s v="Belarus"/>
        <s v="Belgium"/>
        <s v="Belize"/>
        <s v="Benin"/>
        <s v="Bermuda"/>
        <s v="Bhutan"/>
        <s v="Bolivia"/>
        <s v="Bosnia and Herzegovina"/>
        <s v="Botswana"/>
        <s v="Brazil"/>
        <s v="Brunei"/>
        <s v="Bulgaria"/>
        <s v="Burkina Faso"/>
        <s v="Burundi"/>
        <s v="Cambodia"/>
        <s v="Cameroon"/>
        <s v="Canada"/>
        <s v="Cape Verde"/>
        <s v="Caribbean"/>
        <s v="Central African Republic"/>
        <s v="Central Asia"/>
        <s v="Central Europe"/>
        <s v="Central Europe, Eastern Europe, and Central Asia"/>
        <s v="Central Latin America"/>
        <s v="Central Sub-Saharan Africa"/>
        <s v="Chad"/>
        <s v="Chile"/>
        <s v="China"/>
        <s v="Colombia"/>
        <s v="Comoros"/>
        <s v="Congo"/>
        <s v="Costa Rica"/>
        <s v="Cote d'Ivoire"/>
        <s v="Croatia"/>
        <s v="Cuba"/>
        <s v="Cyprus"/>
        <s v="Czechia"/>
        <s v="Democratic Republic of Congo"/>
        <s v="Denmark"/>
        <s v="Djibouti"/>
        <s v="Dominica"/>
        <s v="Dominican Republic"/>
        <s v="East Asia"/>
        <s v="Eastern Europe"/>
        <s v="Eastern Sub-Saharan Africa"/>
        <s v="Ecuador"/>
        <s v="Egypt"/>
        <s v="El Salvador"/>
        <s v="England"/>
        <s v="Equatorial Guinea"/>
        <s v="Eritrea"/>
        <s v="Estonia"/>
        <s v="Eswatini"/>
        <s v="Ethiopia"/>
        <s v="Fiji"/>
        <s v="Finland"/>
        <s v="France"/>
        <s v="Gabon"/>
        <s v="Gambia"/>
        <s v="Georgia"/>
        <s v="Germany"/>
        <s v="Ghana"/>
        <s v="Greece"/>
        <s v="Greenland"/>
        <s v="Grenada"/>
        <s v="Guam"/>
        <s v="Guatemala"/>
        <s v="Guinea"/>
        <s v="Guinea-Bissau"/>
        <s v="Guyana"/>
        <s v="Haiti"/>
        <s v="High SDI"/>
        <s v="High-income"/>
        <s v="High-income Asia Pacific"/>
        <s v="High-middle SDI"/>
        <s v="Honduras"/>
        <s v="Hungary"/>
        <s v="Iceland"/>
        <s v="India"/>
        <s v="Indonesia"/>
        <s v="Iran"/>
        <s v="Iraq"/>
        <s v="Ireland"/>
        <s v="Israel"/>
        <s v="Italy"/>
        <s v="Jamaica"/>
        <s v="Japan"/>
        <s v="Jordan"/>
        <s v="Kazakhstan"/>
        <s v="Kenya"/>
        <s v="Kiribati"/>
        <s v="Kuwait"/>
        <s v="Kyrgyzstan"/>
        <s v="Laos"/>
        <s v="Latin America and Caribbean"/>
        <s v="Latvia"/>
        <s v="Lebanon"/>
        <s v="Lesotho"/>
        <s v="Liberia"/>
        <s v="Libya"/>
        <s v="Lithuania"/>
        <s v="Low SDI"/>
        <s v="Low-middle SDI"/>
        <s v="Luxembourg"/>
        <s v="Madagascar"/>
        <s v="Malawi"/>
        <s v="Malaysia"/>
        <s v="Maldives"/>
        <s v="Mali"/>
        <s v="Malta"/>
        <s v="Marshall Islands"/>
        <s v="Mauritania"/>
        <s v="Mauritius"/>
        <s v="Mexico"/>
        <s v="Micronesia (country)"/>
        <s v="Middle SDI"/>
        <s v="Moldova"/>
        <s v="Mongolia"/>
        <s v="Montenegro"/>
        <s v="Morocco"/>
        <s v="Mozambique"/>
        <s v="Myanmar"/>
        <s v="Namibia"/>
        <s v="Nepal"/>
        <s v="Netherlands"/>
        <s v="New Zealand"/>
        <s v="Nicaragua"/>
        <s v="Niger"/>
        <s v="Nigeria"/>
        <s v="North Africa and Middle East"/>
        <s v="North America"/>
        <s v="North Korea"/>
        <s v="North Macedonia"/>
        <s v="Northern Ireland"/>
        <s v="Northern Mariana Islands"/>
        <s v="Norway"/>
        <s v="Oceania"/>
        <s v="Oman"/>
        <s v="Pakistan"/>
        <s v="Palestine"/>
        <s v="Panama"/>
        <s v="Papua New Guinea"/>
        <s v="Paraguay"/>
        <s v="Peru"/>
        <s v="Philippines"/>
        <s v="Poland"/>
        <s v="Portugal"/>
        <s v="Puerto Rico"/>
        <s v="Qatar"/>
        <s v="Romania"/>
        <s v="Russia"/>
        <s v="Rwanda"/>
        <s v="Saint Lucia"/>
        <s v="Saint Vincent and the Grenadines"/>
        <s v="Samoa"/>
        <s v="Sao Tome and Principe"/>
        <s v="Saudi Arabia"/>
        <s v="Scotland"/>
        <s v="Senegal"/>
        <s v="Serbia"/>
        <s v="Seychelles"/>
        <s v="Sierra Leone"/>
        <s v="Singapore"/>
        <s v="Slovakia"/>
        <s v="Slovenia"/>
        <s v="Solomon Islands"/>
        <s v="Somalia"/>
        <s v="South Africa"/>
        <s v="South Asia"/>
        <s v="South Korea"/>
        <s v="South Sudan"/>
        <s v="Southeast Asia"/>
        <s v="Southeast Asia, East Asia, and Oceania"/>
        <s v="Southern Latin America"/>
        <s v="Southern Sub-Saharan Africa"/>
        <s v="Spain"/>
        <s v="Sri Lanka"/>
        <s v="Sub-Saharan Africa"/>
        <s v="Sudan"/>
        <s v="Suriname"/>
        <s v="Sweden"/>
        <s v="Switzerland"/>
        <s v="Syria"/>
        <s v="Taiwan"/>
        <s v="Tajikistan"/>
        <s v="Tanzania"/>
        <s v="Thailand"/>
        <s v="Timor"/>
        <s v="Togo"/>
        <s v="Tonga"/>
        <s v="Trinidad and Tobago"/>
        <s v="Tropical Latin America"/>
        <s v="Tunisia"/>
        <s v="Turkey"/>
        <s v="Turkmenistan"/>
        <s v="Uganda"/>
        <s v="Ukraine"/>
        <s v="United Arab Emirates"/>
        <s v="United Kingdom"/>
        <s v="United States"/>
        <s v="United States Virgin Islands"/>
        <s v="Uruguay"/>
        <s v="Uzbekistan"/>
        <s v="Vanuatu"/>
        <s v="Venezuela"/>
        <s v="Vietnam"/>
        <s v="Wales"/>
        <s v="Western Europe"/>
        <s v="Western Sub-Saharan Africa"/>
        <s v="World"/>
        <s v="Yemen"/>
        <s v="Zambia"/>
        <s v="Zimbabwe"/>
      </sharedItems>
    </cacheField>
    <cacheField name="[06 number-of-people-with-cancer-by-age].[Year].[Year]" caption="Year" numFmtId="0" hierarchy="109" level="1">
      <sharedItems containsSemiMixedTypes="0" containsString="0" containsNumber="1" containsInteger="1" minValue="1990" maxValue="2017" count="28">
        <n v="1990"/>
        <n v="1991"/>
        <n v="1992"/>
        <n v="1993"/>
        <n v="1994"/>
        <n v="1995"/>
        <n v="1996"/>
        <n v="1997"/>
        <n v="1998"/>
        <n v="1999"/>
        <n v="2000"/>
        <n v="2001"/>
        <n v="2002"/>
        <n v="2003"/>
        <n v="2004"/>
        <n v="2005"/>
        <n v="2006"/>
        <n v="2007"/>
        <n v="2008"/>
        <n v="2009"/>
        <n v="2010"/>
        <n v="2011"/>
        <n v="2012"/>
        <n v="2013"/>
        <n v="2014"/>
        <n v="2015"/>
        <n v="2016"/>
        <n v="2017"/>
      </sharedItems>
      <extLst>
        <ext xmlns:x15="http://schemas.microsoft.com/office/spreadsheetml/2010/11/main" uri="{4F2E5C28-24EA-4eb8-9CBF-B6C8F9C3D259}">
          <x15:cachedUniqueNames>
            <x15:cachedUniqueName index="0" name="[06 number-of-people-with-cancer-by-age].[Year].&amp;[1990]"/>
            <x15:cachedUniqueName index="1" name="[06 number-of-people-with-cancer-by-age].[Year].&amp;[1991]"/>
            <x15:cachedUniqueName index="2" name="[06 number-of-people-with-cancer-by-age].[Year].&amp;[1992]"/>
            <x15:cachedUniqueName index="3" name="[06 number-of-people-with-cancer-by-age].[Year].&amp;[1993]"/>
            <x15:cachedUniqueName index="4" name="[06 number-of-people-with-cancer-by-age].[Year].&amp;[1994]"/>
            <x15:cachedUniqueName index="5" name="[06 number-of-people-with-cancer-by-age].[Year].&amp;[1995]"/>
            <x15:cachedUniqueName index="6" name="[06 number-of-people-with-cancer-by-age].[Year].&amp;[1996]"/>
            <x15:cachedUniqueName index="7" name="[06 number-of-people-with-cancer-by-age].[Year].&amp;[1997]"/>
            <x15:cachedUniqueName index="8" name="[06 number-of-people-with-cancer-by-age].[Year].&amp;[1998]"/>
            <x15:cachedUniqueName index="9" name="[06 number-of-people-with-cancer-by-age].[Year].&amp;[1999]"/>
            <x15:cachedUniqueName index="10" name="[06 number-of-people-with-cancer-by-age].[Year].&amp;[2000]"/>
            <x15:cachedUniqueName index="11" name="[06 number-of-people-with-cancer-by-age].[Year].&amp;[2001]"/>
            <x15:cachedUniqueName index="12" name="[06 number-of-people-with-cancer-by-age].[Year].&amp;[2002]"/>
            <x15:cachedUniqueName index="13" name="[06 number-of-people-with-cancer-by-age].[Year].&amp;[2003]"/>
            <x15:cachedUniqueName index="14" name="[06 number-of-people-with-cancer-by-age].[Year].&amp;[2004]"/>
            <x15:cachedUniqueName index="15" name="[06 number-of-people-with-cancer-by-age].[Year].&amp;[2005]"/>
            <x15:cachedUniqueName index="16" name="[06 number-of-people-with-cancer-by-age].[Year].&amp;[2006]"/>
            <x15:cachedUniqueName index="17" name="[06 number-of-people-with-cancer-by-age].[Year].&amp;[2007]"/>
            <x15:cachedUniqueName index="18" name="[06 number-of-people-with-cancer-by-age].[Year].&amp;[2008]"/>
            <x15:cachedUniqueName index="19" name="[06 number-of-people-with-cancer-by-age].[Year].&amp;[2009]"/>
            <x15:cachedUniqueName index="20" name="[06 number-of-people-with-cancer-by-age].[Year].&amp;[2010]"/>
            <x15:cachedUniqueName index="21" name="[06 number-of-people-with-cancer-by-age].[Year].&amp;[2011]"/>
            <x15:cachedUniqueName index="22" name="[06 number-of-people-with-cancer-by-age].[Year].&amp;[2012]"/>
            <x15:cachedUniqueName index="23" name="[06 number-of-people-with-cancer-by-age].[Year].&amp;[2013]"/>
            <x15:cachedUniqueName index="24" name="[06 number-of-people-with-cancer-by-age].[Year].&amp;[2014]"/>
            <x15:cachedUniqueName index="25" name="[06 number-of-people-with-cancer-by-age].[Year].&amp;[2015]"/>
            <x15:cachedUniqueName index="26" name="[06 number-of-people-with-cancer-by-age].[Year].&amp;[2016]"/>
            <x15:cachedUniqueName index="27" name="[06 number-of-people-with-cancer-by-age].[Year].&amp;[2017]"/>
          </x15:cachedUniqueNames>
        </ext>
      </extLst>
    </cacheField>
    <cacheField name="[04_share-of-population-with-cancer-types_].[Year].[Year]" caption="Year" numFmtId="0" hierarchy="80" level="1">
      <sharedItems containsSemiMixedTypes="0" containsNonDate="0" containsString="0"/>
    </cacheField>
    <cacheField name="[09_cancer-deaths-rate-and-age-standardized-rate-index].[Year].[Year]" caption="Year" numFmtId="0" hierarchy="156" level="1">
      <sharedItems containsSemiMixedTypes="0" containsNonDate="0" containsString="0"/>
    </cacheField>
    <cacheField name="[09_cancer-deaths-rate-and-age-standardized-rate-index].[Entity].[Entity]" caption="Entity" numFmtId="0" hierarchy="154" level="1">
      <sharedItems containsSemiMixedTypes="0" containsNonDate="0" containsString="0"/>
    </cacheField>
    <cacheField name="[02 total-cancer-deaths-by-type].[Entity].[Entity]" caption="Entity" numFmtId="0" hierarchy="36" level="1">
      <sharedItems containsSemiMixedTypes="0" containsNonDate="0" containsString="0"/>
    </cacheField>
  </cacheFields>
  <cacheHierarchies count="304">
    <cacheHierarchy uniqueName="[01 annual-number-of-deaths-by-cause].[Entity]" caption="Entity" attribute="1" defaultMemberUniqueName="[01 annual-number-of-deaths-by-cause].[Entity].[All]" allUniqueName="[01 annual-number-of-deaths-by-cause].[Entity].[All]" dimensionUniqueName="[01 annual-number-of-deaths-by-cause]" displayFolder="" count="0" memberValueDatatype="130" unbalanced="0"/>
    <cacheHierarchy uniqueName="[01 annual-number-of-deaths-by-cause].[Code]" caption="Code" attribute="1" defaultMemberUniqueName="[01 annual-number-of-deaths-by-cause].[Code].[All]" allUniqueName="[01 annual-number-of-deaths-by-cause].[Code].[All]" dimensionUniqueName="[01 annual-number-of-deaths-by-cause]" displayFolder="" count="0" memberValueDatatype="130" unbalanced="0"/>
    <cacheHierarchy uniqueName="[01 annual-number-of-deaths-by-cause].[Year]" caption="Year" attribute="1" defaultMemberUniqueName="[01 annual-number-of-deaths-by-cause].[Year].[All]" allUniqueName="[01 annual-number-of-deaths-by-cause].[Year].[All]" dimensionUniqueName="[01 annual-number-of-deaths-by-cause]" displayFolder="" count="0" memberValueDatatype="3" unbalanced="0"/>
    <cacheHierarchy uniqueName="[01 annual-number-of-deaths-by-cause].[Number of executions (Amnesty International)]" caption="Number of executions (Amnesty International)" attribute="1" defaultMemberUniqueName="[01 annual-number-of-deaths-by-cause].[Number of executions (Amnesty International)].[All]" allUniqueName="[01 annual-number-of-deaths-by-cause].[Number of executions (Amnesty International)].[All]" dimensionUniqueName="[01 annual-number-of-deaths-by-cause]" displayFolder="" count="0" memberValueDatatype="3" unbalanced="0"/>
    <cacheHierarchy uniqueName="[01 annual-number-of-deaths-by-cause].[Deaths - Meningitis - Sex: Both - Age: All Ages (Number)]" caption="Deaths - Meningitis - Sex: Both - Age: All Ages (Number)" attribute="1" defaultMemberUniqueName="[01 annual-number-of-deaths-by-cause].[Deaths - Meningitis - Sex: Both - Age: All Ages (Number)].[All]" allUniqueName="[01 annual-number-of-deaths-by-cause].[Deaths - Meningitis - Sex: Both - Age: All Ages (Number)].[All]" dimensionUniqueName="[01 annual-number-of-deaths-by-cause]" displayFolder="" count="0" memberValueDatatype="3" unbalanced="0"/>
    <cacheHierarchy uniqueName="[01 annual-number-of-deaths-by-cause].[Deaths - Alzheimer's disease and other dementias - Sex: Both - A]" caption="Deaths - Alzheimer's disease and other dementias - Sex: Both - A" attribute="1" defaultMemberUniqueName="[01 annual-number-of-deaths-by-cause].[Deaths - Alzheimer's disease and other dementias - Sex: Both - A].[All]" allUniqueName="[01 annual-number-of-deaths-by-cause].[Deaths - Alzheimer's disease and other dementias - Sex: Both - A].[All]" dimensionUniqueName="[01 annual-number-of-deaths-by-cause]" displayFolder="" count="0" memberValueDatatype="3" unbalanced="0"/>
    <cacheHierarchy uniqueName="[01 annual-number-of-deaths-by-cause].[Deaths - Parkinson's disease - Sex: Both - Age: All Ages (Number]" caption="Deaths - Parkinson's disease - Sex: Both - Age: All Ages (Number" attribute="1" defaultMemberUniqueName="[01 annual-number-of-deaths-by-cause].[Deaths - Parkinson's disease - Sex: Both - Age: All Ages (Number].[All]" allUniqueName="[01 annual-number-of-deaths-by-cause].[Deaths - Parkinson's disease - Sex: Both - Age: All Ages (Number].[All]" dimensionUniqueName="[01 annual-number-of-deaths-by-cause]" displayFolder="" count="0" memberValueDatatype="3" unbalanced="0"/>
    <cacheHierarchy uniqueName="[01 annual-number-of-deaths-by-cause].[Deaths - Nutritional deficiencies - Sex: Both - Age: All Ages (N]" caption="Deaths - Nutritional deficiencies - Sex: Both - Age: All Ages (N" attribute="1" defaultMemberUniqueName="[01 annual-number-of-deaths-by-cause].[Deaths - Nutritional deficiencies - Sex: Both - Age: All Ages (N].[All]" allUniqueName="[01 annual-number-of-deaths-by-cause].[Deaths - Nutritional deficiencies - Sex: Both - Age: All Ages (N].[All]" dimensionUniqueName="[01 annual-number-of-deaths-by-cause]" displayFolder="" count="0" memberValueDatatype="3" unbalanced="0"/>
    <cacheHierarchy uniqueName="[01 annual-number-of-deaths-by-cause].[Deaths - Malaria - Sex: Both - Age: All Ages (Number)]" caption="Deaths - Malaria - Sex: Both - Age: All Ages (Number)" attribute="1" defaultMemberUniqueName="[01 annual-number-of-deaths-by-cause].[Deaths - Malaria - Sex: Both - Age: All Ages (Number)].[All]" allUniqueName="[01 annual-number-of-deaths-by-cause].[Deaths - Malaria - Sex: Both - Age: All Ages (Number)].[All]" dimensionUniqueName="[01 annual-number-of-deaths-by-cause]" displayFolder="" count="0" memberValueDatatype="3" unbalanced="0"/>
    <cacheHierarchy uniqueName="[01 annual-number-of-deaths-by-cause].[Deaths - Drowning - Sex: Both - Age: All Ages (Number)]" caption="Deaths - Drowning - Sex: Both - Age: All Ages (Number)" attribute="1" defaultMemberUniqueName="[01 annual-number-of-deaths-by-cause].[Deaths - Drowning - Sex: Both - Age: All Ages (Number)].[All]" allUniqueName="[01 annual-number-of-deaths-by-cause].[Deaths - Drowning - Sex: Both - Age: All Ages (Number)].[All]" dimensionUniqueName="[01 annual-number-of-deaths-by-cause]" displayFolder="" count="0" memberValueDatatype="3" unbalanced="0"/>
    <cacheHierarchy uniqueName="[01 annual-number-of-deaths-by-cause].[Deaths - Interpersonal violence - Sex: Both - Age: All Ages (Num]" caption="Deaths - Interpersonal violence - Sex: Both - Age: All Ages (Num" attribute="1" defaultMemberUniqueName="[01 annual-number-of-deaths-by-cause].[Deaths - Interpersonal violence - Sex: Both - Age: All Ages (Num].[All]" allUniqueName="[01 annual-number-of-deaths-by-cause].[Deaths - Interpersonal violence - Sex: Both - Age: All Ages (Num].[All]" dimensionUniqueName="[01 annual-number-of-deaths-by-cause]" displayFolder="" count="0" memberValueDatatype="3" unbalanced="0"/>
    <cacheHierarchy uniqueName="[01 annual-number-of-deaths-by-cause].[Deaths - Maternal disorders - Sex: Both - Age: All Ages (Number)]" caption="Deaths - Maternal disorders - Sex: Both - Age: All Ages (Number)" attribute="1" defaultMemberUniqueName="[01 annual-number-of-deaths-by-cause].[Deaths - Maternal disorders - Sex: Both - Age: All Ages (Number)].[All]" allUniqueName="[01 annual-number-of-deaths-by-cause].[Deaths - Maternal disorders - Sex: Both - Age: All Ages (Number)].[All]" dimensionUniqueName="[01 annual-number-of-deaths-by-cause]" displayFolder="" count="0" memberValueDatatype="3" unbalanced="0"/>
    <cacheHierarchy uniqueName="[01 annual-number-of-deaths-by-cause].[Deaths - HIV/AIDS - Sex: Both - Age: All Ages (Number)]" caption="Deaths - HIV/AIDS - Sex: Both - Age: All Ages (Number)" attribute="1" defaultMemberUniqueName="[01 annual-number-of-deaths-by-cause].[Deaths - HIV/AIDS - Sex: Both - Age: All Ages (Number)].[All]" allUniqueName="[01 annual-number-of-deaths-by-cause].[Deaths - HIV/AIDS - Sex: Both - Age: All Ages (Number)].[All]" dimensionUniqueName="[01 annual-number-of-deaths-by-cause]" displayFolder="" count="0" memberValueDatatype="3" unbalanced="0"/>
    <cacheHierarchy uniqueName="[01 annual-number-of-deaths-by-cause].[Deaths - Drug use disorders - Sex: Both - Age: All Ages (Number)]" caption="Deaths - Drug use disorders - Sex: Both - Age: All Ages (Number)" attribute="1" defaultMemberUniqueName="[01 annual-number-of-deaths-by-cause].[Deaths - Drug use disorders - Sex: Both - Age: All Ages (Number)].[All]" allUniqueName="[01 annual-number-of-deaths-by-cause].[Deaths - Drug use disorders - Sex: Both - Age: All Ages (Number)].[All]" dimensionUniqueName="[01 annual-number-of-deaths-by-cause]" displayFolder="" count="0" memberValueDatatype="3" unbalanced="0"/>
    <cacheHierarchy uniqueName="[01 annual-number-of-deaths-by-cause].[Deaths - Tuberculosis - Sex: Both - Age: All Ages (Number)]" caption="Deaths - Tuberculosis - Sex: Both - Age: All Ages (Number)" attribute="1" defaultMemberUniqueName="[01 annual-number-of-deaths-by-cause].[Deaths - Tuberculosis - Sex: Both - Age: All Ages (Number)].[All]" allUniqueName="[01 annual-number-of-deaths-by-cause].[Deaths - Tuberculosis - Sex: Both - Age: All Ages (Number)].[All]" dimensionUniqueName="[01 annual-number-of-deaths-by-cause]" displayFolder="" count="0" memberValueDatatype="3" unbalanced="0"/>
    <cacheHierarchy uniqueName="[01 annual-number-of-deaths-by-cause].[Deaths - Cardiovascular diseases - Sex: Both - Age: All Ages (Nu]" caption="Deaths - Cardiovascular diseases - Sex: Both - Age: All Ages (Nu" attribute="1" defaultMemberUniqueName="[01 annual-number-of-deaths-by-cause].[Deaths - Cardiovascular diseases - Sex: Both - Age: All Ages (Nu].[All]" allUniqueName="[01 annual-number-of-deaths-by-cause].[Deaths - Cardiovascular diseases - Sex: Both - Age: All Ages (Nu].[All]" dimensionUniqueName="[01 annual-number-of-deaths-by-cause]" displayFolder="" count="0" memberValueDatatype="3" unbalanced="0"/>
    <cacheHierarchy uniqueName="[01 annual-number-of-deaths-by-cause].[Deaths - Lower respiratory infections - Sex: Both - Age: All Age]" caption="Deaths - Lower respiratory infections - Sex: Both - Age: All Age" attribute="1" defaultMemberUniqueName="[01 annual-number-of-deaths-by-cause].[Deaths - Lower respiratory infections - Sex: Both - Age: All Age].[All]" allUniqueName="[01 annual-number-of-deaths-by-cause].[Deaths - Lower respiratory infections - Sex: Both - Age: All Age].[All]" dimensionUniqueName="[01 annual-number-of-deaths-by-cause]" displayFolder="" count="0" memberValueDatatype="3" unbalanced="0"/>
    <cacheHierarchy uniqueName="[01 annual-number-of-deaths-by-cause].[Deaths - Neonatal disorders - Sex: Both - Age: All Ages (Number)]" caption="Deaths - Neonatal disorders - Sex: Both - Age: All Ages (Number)" attribute="1" defaultMemberUniqueName="[01 annual-number-of-deaths-by-cause].[Deaths - Neonatal disorders - Sex: Both - Age: All Ages (Number)].[All]" allUniqueName="[01 annual-number-of-deaths-by-cause].[Deaths - Neonatal disorders - Sex: Both - Age: All Ages (Number)].[All]" dimensionUniqueName="[01 annual-number-of-deaths-by-cause]" displayFolder="" count="0" memberValueDatatype="3" unbalanced="0"/>
    <cacheHierarchy uniqueName="[01 annual-number-of-deaths-by-cause].[Deaths - Alcohol use disorders - Sex: Both - Age: All Ages (Numb]" caption="Deaths - Alcohol use disorders - Sex: Both - Age: All Ages (Numb" attribute="1" defaultMemberUniqueName="[01 annual-number-of-deaths-by-cause].[Deaths - Alcohol use disorders - Sex: Both - Age: All Ages (Numb].[All]" allUniqueName="[01 annual-number-of-deaths-by-cause].[Deaths - Alcohol use disorders - Sex: Both - Age: All Ages (Numb].[All]" dimensionUniqueName="[01 annual-number-of-deaths-by-cause]" displayFolder="" count="0" memberValueDatatype="3" unbalanced="0"/>
    <cacheHierarchy uniqueName="[01 annual-number-of-deaths-by-cause].[Deaths - Self-harm - Sex: Both - Age: All Ages (Number)]" caption="Deaths - Self-harm - Sex: Both - Age: All Ages (Number)" attribute="1" defaultMemberUniqueName="[01 annual-number-of-deaths-by-cause].[Deaths - Self-harm - Sex: Both - Age: All Ages (Number)].[All]" allUniqueName="[01 annual-number-of-deaths-by-cause].[Deaths - Self-harm - Sex: Both - Age: All Ages (Number)].[All]" dimensionUniqueName="[01 annual-number-of-deaths-by-cause]" displayFolder="" count="0" memberValueDatatype="3" unbalanced="0"/>
    <cacheHierarchy uniqueName="[01 annual-number-of-deaths-by-cause].[Deaths - Exposure to forces of nature - Sex: Both - Age: All Age]" caption="Deaths - Exposure to forces of nature - Sex: Both - Age: All Age" attribute="1" defaultMemberUniqueName="[01 annual-number-of-deaths-by-cause].[Deaths - Exposure to forces of nature - Sex: Both - Age: All Age].[All]" allUniqueName="[01 annual-number-of-deaths-by-cause].[Deaths - Exposure to forces of nature - Sex: Both - Age: All Age].[All]" dimensionUniqueName="[01 annual-number-of-deaths-by-cause]" displayFolder="" count="0" memberValueDatatype="3" unbalanced="0"/>
    <cacheHierarchy uniqueName="[01 annual-number-of-deaths-by-cause].[Deaths - Diarrheal diseases - Sex: Both - Age: All Ages (Number)]" caption="Deaths - Diarrheal diseases - Sex: Both - Age: All Ages (Number)" attribute="1" defaultMemberUniqueName="[01 annual-number-of-deaths-by-cause].[Deaths - Diarrheal diseases - Sex: Both - Age: All Ages (Number)].[All]" allUniqueName="[01 annual-number-of-deaths-by-cause].[Deaths - Diarrheal diseases - Sex: Both - Age: All Ages (Number)].[All]" dimensionUniqueName="[01 annual-number-of-deaths-by-cause]" displayFolder="" count="0" memberValueDatatype="3" unbalanced="0"/>
    <cacheHierarchy uniqueName="[01 annual-number-of-deaths-by-cause].[Deaths - Environmental heat and cold exposure - Sex: Both - Age:]" caption="Deaths - Environmental heat and cold exposure - Sex: Both - Age:" attribute="1" defaultMemberUniqueName="[01 annual-number-of-deaths-by-cause].[Deaths - Environmental heat and cold exposure - Sex: Both - Age:].[All]" allUniqueName="[01 annual-number-of-deaths-by-cause].[Deaths - Environmental heat and cold exposure - Sex: Both - Age:].[All]" dimensionUniqueName="[01 annual-number-of-deaths-by-cause]" displayFolder="" count="0" memberValueDatatype="3" unbalanced="0"/>
    <cacheHierarchy uniqueName="[01 annual-number-of-deaths-by-cause].[Deaths - Neoplasms - Sex: Both - Age: All Ages (Number)]" caption="Deaths - Neoplasms - Sex: Both - Age: All Ages (Number)" attribute="1" defaultMemberUniqueName="[01 annual-number-of-deaths-by-cause].[Deaths - Neoplasms - Sex: Both - Age: All Ages (Number)].[All]" allUniqueName="[01 annual-number-of-deaths-by-cause].[Deaths - Neoplasms - Sex: Both - Age: All Ages (Number)].[All]" dimensionUniqueName="[01 annual-number-of-deaths-by-cause]" displayFolder="" count="0" memberValueDatatype="3" unbalanced="0"/>
    <cacheHierarchy uniqueName="[01 annual-number-of-deaths-by-cause].[Deaths - Conflict and terrorism - Sex: Both - Age: All Ages (Num]" caption="Deaths - Conflict and terrorism - Sex: Both - Age: All Ages (Num" attribute="1" defaultMemberUniqueName="[01 annual-number-of-deaths-by-cause].[Deaths - Conflict and terrorism - Sex: Both - Age: All Ages (Num].[All]" allUniqueName="[01 annual-number-of-deaths-by-cause].[Deaths - Conflict and terrorism - Sex: Both - Age: All Ages (Num].[All]" dimensionUniqueName="[01 annual-number-of-deaths-by-cause]" displayFolder="" count="0" memberValueDatatype="3" unbalanced="0"/>
    <cacheHierarchy uniqueName="[01 annual-number-of-deaths-by-cause].[Deaths - Diabetes mellitus - Sex: Both - Age: All Ages (Number)]" caption="Deaths - Diabetes mellitus - Sex: Both - Age: All Ages (Number)" attribute="1" defaultMemberUniqueName="[01 annual-number-of-deaths-by-cause].[Deaths - Diabetes mellitus - Sex: Both - Age: All Ages (Number)].[All]" allUniqueName="[01 annual-number-of-deaths-by-cause].[Deaths - Diabetes mellitus - Sex: Both - Age: All Ages (Number)].[All]" dimensionUniqueName="[01 annual-number-of-deaths-by-cause]" displayFolder="" count="0" memberValueDatatype="3" unbalanced="0"/>
    <cacheHierarchy uniqueName="[01 annual-number-of-deaths-by-cause].[Deaths - Chronic kidney disease - Sex: Both - Age: All Ages (Num]" caption="Deaths - Chronic kidney disease - Sex: Both - Age: All Ages (Num" attribute="1" defaultMemberUniqueName="[01 annual-number-of-deaths-by-cause].[Deaths - Chronic kidney disease - Sex: Both - Age: All Ages (Num].[All]" allUniqueName="[01 annual-number-of-deaths-by-cause].[Deaths - Chronic kidney disease - Sex: Both - Age: All Ages (Num].[All]" dimensionUniqueName="[01 annual-number-of-deaths-by-cause]" displayFolder="" count="0" memberValueDatatype="3" unbalanced="0"/>
    <cacheHierarchy uniqueName="[01 annual-number-of-deaths-by-cause].[Deaths - Poisonings - Sex: Both - Age: All Ages (Number)]" caption="Deaths - Poisonings - Sex: Both - Age: All Ages (Number)" attribute="1" defaultMemberUniqueName="[01 annual-number-of-deaths-by-cause].[Deaths - Poisonings - Sex: Both - Age: All Ages (Number)].[All]" allUniqueName="[01 annual-number-of-deaths-by-cause].[Deaths - Poisonings - Sex: Both - Age: All Ages (Number)].[All]" dimensionUniqueName="[01 annual-number-of-deaths-by-cause]" displayFolder="" count="0" memberValueDatatype="3" unbalanced="0"/>
    <cacheHierarchy uniqueName="[01 annual-number-of-deaths-by-cause].[Deaths - Protein-energy malnutrition - Sex: Both - Age: All Ages]" caption="Deaths - Protein-energy malnutrition - Sex: Both - Age: All Ages" attribute="1" defaultMemberUniqueName="[01 annual-number-of-deaths-by-cause].[Deaths - Protein-energy malnutrition - Sex: Both - Age: All Ages].[All]" allUniqueName="[01 annual-number-of-deaths-by-cause].[Deaths - Protein-energy malnutrition - Sex: Both - Age: All Ages].[All]" dimensionUniqueName="[01 annual-number-of-deaths-by-cause]" displayFolder="" count="0" memberValueDatatype="3" unbalanced="0"/>
    <cacheHierarchy uniqueName="[01 annual-number-of-deaths-by-cause].[Terrorism (deaths)]" caption="Terrorism (deaths)" attribute="1" defaultMemberUniqueName="[01 annual-number-of-deaths-by-cause].[Terrorism (deaths)].[All]" allUniqueName="[01 annual-number-of-deaths-by-cause].[Terrorism (deaths)].[All]" dimensionUniqueName="[01 annual-number-of-deaths-by-cause]" displayFolder="" count="0" memberValueDatatype="3" unbalanced="0"/>
    <cacheHierarchy uniqueName="[01 annual-number-of-deaths-by-cause].[Deaths - Road injuries - Sex: Both - Age: All Ages (Number)]" caption="Deaths - Road injuries - Sex: Both - Age: All Ages (Number)" attribute="1" defaultMemberUniqueName="[01 annual-number-of-deaths-by-cause].[Deaths - Road injuries - Sex: Both - Age: All Ages (Number)].[All]" allUniqueName="[01 annual-number-of-deaths-by-cause].[Deaths - Road injuries - Sex: Both - Age: All Ages (Number)].[All]" dimensionUniqueName="[01 annual-number-of-deaths-by-cause]" displayFolder="" count="0" memberValueDatatype="3" unbalanced="0"/>
    <cacheHierarchy uniqueName="[01 annual-number-of-deaths-by-cause].[Deaths - Chronic respiratory diseases - Sex: Both - Age: All Age]" caption="Deaths - Chronic respiratory diseases - Sex: Both - Age: All Age" attribute="1" defaultMemberUniqueName="[01 annual-number-of-deaths-by-cause].[Deaths - Chronic respiratory diseases - Sex: Both - Age: All Age].[All]" allUniqueName="[01 annual-number-of-deaths-by-cause].[Deaths - Chronic respiratory diseases - Sex: Both - Age: All Age].[All]" dimensionUniqueName="[01 annual-number-of-deaths-by-cause]" displayFolder="" count="0" memberValueDatatype="3" unbalanced="0"/>
    <cacheHierarchy uniqueName="[01 annual-number-of-deaths-by-cause].[Deaths - Cirrhosis and other chronic liver diseases - Sex: Both]" caption="Deaths - Cirrhosis and other chronic liver diseases - Sex: Both" attribute="1" defaultMemberUniqueName="[01 annual-number-of-deaths-by-cause].[Deaths - Cirrhosis and other chronic liver diseases - Sex: Both].[All]" allUniqueName="[01 annual-number-of-deaths-by-cause].[Deaths - Cirrhosis and other chronic liver diseases - Sex: Both].[All]" dimensionUniqueName="[01 annual-number-of-deaths-by-cause]" displayFolder="" count="0" memberValueDatatype="3" unbalanced="0"/>
    <cacheHierarchy uniqueName="[01 annual-number-of-deaths-by-cause].[Deaths - Digestive diseases - Sex: Both - Age: All Ages (Number)]" caption="Deaths - Digestive diseases - Sex: Both - Age: All Ages (Number)" attribute="1" defaultMemberUniqueName="[01 annual-number-of-deaths-by-cause].[Deaths - Digestive diseases - Sex: Both - Age: All Ages (Number)].[All]" allUniqueName="[01 annual-number-of-deaths-by-cause].[Deaths - Digestive diseases - Sex: Both - Age: All Ages (Number)].[All]" dimensionUniqueName="[01 annual-number-of-deaths-by-cause]" displayFolder="" count="0" memberValueDatatype="3" unbalanced="0"/>
    <cacheHierarchy uniqueName="[01 annual-number-of-deaths-by-cause].[Deaths - Fire, heat, and hot substances - Sex: Both - Age: All A]" caption="Deaths - Fire, heat, and hot substances - Sex: Both - Age: All A" attribute="1" defaultMemberUniqueName="[01 annual-number-of-deaths-by-cause].[Deaths - Fire, heat, and hot substances - Sex: Both - Age: All A].[All]" allUniqueName="[01 annual-number-of-deaths-by-cause].[Deaths - Fire, heat, and hot substances - Sex: Both - Age: All A].[All]" dimensionUniqueName="[01 annual-number-of-deaths-by-cause]" displayFolder="" count="0" memberValueDatatype="3" unbalanced="0"/>
    <cacheHierarchy uniqueName="[01 annual-number-of-deaths-by-cause].[Deaths - Acute hepatitis - Sex: Both - Age: All Ages (Number)]" caption="Deaths - Acute hepatitis - Sex: Both - Age: All Ages (Number)" attribute="1" defaultMemberUniqueName="[01 annual-number-of-deaths-by-cause].[Deaths - Acute hepatitis - Sex: Both - Age: All Ages (Number)].[All]" allUniqueName="[01 annual-number-of-deaths-by-cause].[Deaths - Acute hepatitis - Sex: Both - Age: All Ages (Number)].[All]" dimensionUniqueName="[01 annual-number-of-deaths-by-cause]" displayFolder="" count="0" memberValueDatatype="3" unbalanced="0"/>
    <cacheHierarchy uniqueName="[02 total-cancer-deaths-by-type].[Entity]" caption="Entity" attribute="1" defaultMemberUniqueName="[02 total-cancer-deaths-by-type].[Entity].[All]" allUniqueName="[02 total-cancer-deaths-by-type].[Entity].[All]" dimensionUniqueName="[02 total-cancer-deaths-by-type]" displayFolder="" count="2" memberValueDatatype="130" unbalanced="0">
      <fieldsUsage count="2">
        <fieldUsage x="-1"/>
        <fieldUsage x="10"/>
      </fieldsUsage>
    </cacheHierarchy>
    <cacheHierarchy uniqueName="[02 total-cancer-deaths-by-type].[Code]" caption="Code" attribute="1" defaultMemberUniqueName="[02 total-cancer-deaths-by-type].[Code].[All]" allUniqueName="[02 total-cancer-deaths-by-type].[Code].[All]" dimensionUniqueName="[02 total-cancer-deaths-by-type]" displayFolder="" count="0" memberValueDatatype="130" unbalanced="0"/>
    <cacheHierarchy uniqueName="[02 total-cancer-deaths-by-type].[Year]" caption="Year" attribute="1" defaultMemberUniqueName="[02 total-cancer-deaths-by-type].[Year].[All]" allUniqueName="[02 total-cancer-deaths-by-type].[Year].[All]" dimensionUniqueName="[02 total-cancer-deaths-by-type]" displayFolder="" count="0" memberValueDatatype="3" unbalanced="0"/>
    <cacheHierarchy uniqueName="[02 total-cancer-deaths-by-type].[Deaths - Liver cancer - Sex: Both - Age: All Ages (Number)]" caption="Deaths - Liver cancer - Sex: Both - Age: All Ages (Number)" attribute="1" defaultMemberUniqueName="[02 total-cancer-deaths-by-type].[Deaths - Liver cancer - Sex: Both - Age: All Ages (Number)].[All]" allUniqueName="[02 total-cancer-deaths-by-type].[Deaths - Liver cancer - Sex: Both - Age: All Ages (Number)].[All]" dimensionUniqueName="[02 total-cancer-deaths-by-type]" displayFolder="" count="0" memberValueDatatype="3" unbalanced="0"/>
    <cacheHierarchy uniqueName="[02 total-cancer-deaths-by-type].[Deaths - Kidney cancer - Sex: Both - Age: All Ages (Number)]" caption="Deaths - Kidney cancer - Sex: Both - Age: All Ages (Number)" attribute="1" defaultMemberUniqueName="[02 total-cancer-deaths-by-type].[Deaths - Kidney cancer - Sex: Both - Age: All Ages (Number)].[All]" allUniqueName="[02 total-cancer-deaths-by-type].[Deaths - Kidney cancer - Sex: Both - Age: All Ages (Number)].[All]" dimensionUniqueName="[02 total-cancer-deaths-by-type]" displayFolder="" count="0" memberValueDatatype="3" unbalanced="0"/>
    <cacheHierarchy uniqueName="[02 total-cancer-deaths-by-type].[Deaths - Lip and oral cavity cancer - Sex: Both - Age: All Ages]" caption="Deaths - Lip and oral cavity cancer - Sex: Both - Age: All Ages" attribute="1" defaultMemberUniqueName="[02 total-cancer-deaths-by-type].[Deaths - Lip and oral cavity cancer - Sex: Both - Age: All Ages].[All]" allUniqueName="[02 total-cancer-deaths-by-type].[Deaths - Lip and oral cavity cancer - Sex: Both - Age: All Ages].[All]" dimensionUniqueName="[02 total-cancer-deaths-by-type]" displayFolder="" count="0" memberValueDatatype="3" unbalanced="0"/>
    <cacheHierarchy uniqueName="[02 total-cancer-deaths-by-type].[Deaths - Tracheal, bronchus, and lung cancer - Sex: Both - Age:]" caption="Deaths - Tracheal, bronchus, and lung cancer - Sex: Both - Age:" attribute="1" defaultMemberUniqueName="[02 total-cancer-deaths-by-type].[Deaths - Tracheal, bronchus, and lung cancer - Sex: Both - Age:].[All]" allUniqueName="[02 total-cancer-deaths-by-type].[Deaths - Tracheal, bronchus, and lung cancer - Sex: Both - Age:].[All]" dimensionUniqueName="[02 total-cancer-deaths-by-type]" displayFolder="" count="0" memberValueDatatype="3" unbalanced="0"/>
    <cacheHierarchy uniqueName="[02 total-cancer-deaths-by-type].[Deaths - Larynx cancer - Sex: Both - Age: All Ages (Number)]" caption="Deaths - Larynx cancer - Sex: Both - Age: All Ages (Number)" attribute="1" defaultMemberUniqueName="[02 total-cancer-deaths-by-type].[Deaths - Larynx cancer - Sex: Both - Age: All Ages (Number)].[All]" allUniqueName="[02 total-cancer-deaths-by-type].[Deaths - Larynx cancer - Sex: Both - Age: All Ages (Number)].[All]" dimensionUniqueName="[02 total-cancer-deaths-by-type]" displayFolder="" count="0" memberValueDatatype="3" unbalanced="0"/>
    <cacheHierarchy uniqueName="[02 total-cancer-deaths-by-type].[Deaths - Gallbladder and biliary tract cancer - Sex: Both - Age:]" caption="Deaths - Gallbladder and biliary tract cancer - Sex: Both - Age:" attribute="1" defaultMemberUniqueName="[02 total-cancer-deaths-by-type].[Deaths - Gallbladder and biliary tract cancer - Sex: Both - Age:].[All]" allUniqueName="[02 total-cancer-deaths-by-type].[Deaths - Gallbladder and biliary tract cancer - Sex: Both - Age:].[All]" dimensionUniqueName="[02 total-cancer-deaths-by-type]" displayFolder="" count="0" memberValueDatatype="3" unbalanced="0"/>
    <cacheHierarchy uniqueName="[02 total-cancer-deaths-by-type].[Deaths - Malignant skin melanoma - Sex: Both - Age: All Ages (Nu]" caption="Deaths - Malignant skin melanoma - Sex: Both - Age: All Ages (Nu" attribute="1" defaultMemberUniqueName="[02 total-cancer-deaths-by-type].[Deaths - Malignant skin melanoma - Sex: Both - Age: All Ages (Nu].[All]" allUniqueName="[02 total-cancer-deaths-by-type].[Deaths - Malignant skin melanoma - Sex: Both - Age: All Ages (Nu].[All]" dimensionUniqueName="[02 total-cancer-deaths-by-type]" displayFolder="" count="0" memberValueDatatype="3" unbalanced="0"/>
    <cacheHierarchy uniqueName="[02 total-cancer-deaths-by-type].[Deaths - Leukemia - Sex: Both - Age: All Ages (Number)]" caption="Deaths - Leukemia - Sex: Both - Age: All Ages (Number)" attribute="1" defaultMemberUniqueName="[02 total-cancer-deaths-by-type].[Deaths - Leukemia - Sex: Both - Age: All Ages (Number)].[All]" allUniqueName="[02 total-cancer-deaths-by-type].[Deaths - Leukemia - Sex: Both - Age: All Ages (Number)].[All]" dimensionUniqueName="[02 total-cancer-deaths-by-type]" displayFolder="" count="0" memberValueDatatype="3" unbalanced="0"/>
    <cacheHierarchy uniqueName="[02 total-cancer-deaths-by-type].[Deaths - Hodgkin lymphoma - Sex: Both - Age: All Ages (Number)]" caption="Deaths - Hodgkin lymphoma - Sex: Both - Age: All Ages (Number)" attribute="1" defaultMemberUniqueName="[02 total-cancer-deaths-by-type].[Deaths - Hodgkin lymphoma - Sex: Both - Age: All Ages (Number)].[All]" allUniqueName="[02 total-cancer-deaths-by-type].[Deaths - Hodgkin lymphoma - Sex: Both - Age: All Ages (Number)].[All]" dimensionUniqueName="[02 total-cancer-deaths-by-type]" displayFolder="" count="0" memberValueDatatype="3" unbalanced="0"/>
    <cacheHierarchy uniqueName="[02 total-cancer-deaths-by-type].[Deaths - Multiple myeloma - Sex: Both - Age: All Ages (Number)]" caption="Deaths - Multiple myeloma - Sex: Both - Age: All Ages (Number)" attribute="1" defaultMemberUniqueName="[02 total-cancer-deaths-by-type].[Deaths - Multiple myeloma - Sex: Both - Age: All Ages (Number)].[All]" allUniqueName="[02 total-cancer-deaths-by-type].[Deaths - Multiple myeloma - Sex: Both - Age: All Ages (Number)].[All]" dimensionUniqueName="[02 total-cancer-deaths-by-type]" displayFolder="" count="0" memberValueDatatype="3" unbalanced="0"/>
    <cacheHierarchy uniqueName="[02 total-cancer-deaths-by-type].[Deaths - Other neoplasms - Sex: Both - Age: All Ages (Number)]" caption="Deaths - Other neoplasms - Sex: Both - Age: All Ages (Number)" attribute="1" defaultMemberUniqueName="[02 total-cancer-deaths-by-type].[Deaths - Other neoplasms - Sex: Both - Age: All Ages (Number)].[All]" allUniqueName="[02 total-cancer-deaths-by-type].[Deaths - Other neoplasms - Sex: Both - Age: All Ages (Number)].[All]" dimensionUniqueName="[02 total-cancer-deaths-by-type]" displayFolder="" count="0" memberValueDatatype="3" unbalanced="0"/>
    <cacheHierarchy uniqueName="[02 total-cancer-deaths-by-type].[Deaths - Breast cancer - Sex: Both - Age: All Ages (Number)]" caption="Deaths - Breast cancer - Sex: Both - Age: All Ages (Number)" attribute="1" defaultMemberUniqueName="[02 total-cancer-deaths-by-type].[Deaths - Breast cancer - Sex: Both - Age: All Ages (Number)].[All]" allUniqueName="[02 total-cancer-deaths-by-type].[Deaths - Breast cancer - Sex: Both - Age: All Ages (Number)].[All]" dimensionUniqueName="[02 total-cancer-deaths-by-type]" displayFolder="" count="0" memberValueDatatype="3" unbalanced="0"/>
    <cacheHierarchy uniqueName="[02 total-cancer-deaths-by-type].[Deaths - Prostate cancer - Sex: Both - Age: All Ages (Number)]" caption="Deaths - Prostate cancer - Sex: Both - Age: All Ages (Number)" attribute="1" defaultMemberUniqueName="[02 total-cancer-deaths-by-type].[Deaths - Prostate cancer - Sex: Both - Age: All Ages (Number)].[All]" allUniqueName="[02 total-cancer-deaths-by-type].[Deaths - Prostate cancer - Sex: Both - Age: All Ages (Number)].[All]" dimensionUniqueName="[02 total-cancer-deaths-by-type]" displayFolder="" count="0" memberValueDatatype="3" unbalanced="0"/>
    <cacheHierarchy uniqueName="[02 total-cancer-deaths-by-type].[Deaths - Thyroid cancer - Sex: Both - Age: All Ages (Number)]" caption="Deaths - Thyroid cancer - Sex: Both - Age: All Ages (Number)" attribute="1" defaultMemberUniqueName="[02 total-cancer-deaths-by-type].[Deaths - Thyroid cancer - Sex: Both - Age: All Ages (Number)].[All]" allUniqueName="[02 total-cancer-deaths-by-type].[Deaths - Thyroid cancer - Sex: Both - Age: All Ages (Number)].[All]" dimensionUniqueName="[02 total-cancer-deaths-by-type]" displayFolder="" count="0" memberValueDatatype="3" unbalanced="0"/>
    <cacheHierarchy uniqueName="[02 total-cancer-deaths-by-type].[Deaths - Stomach cancer - Sex: Both - Age: All Ages (Number)]" caption="Deaths - Stomach cancer - Sex: Both - Age: All Ages (Number)" attribute="1" defaultMemberUniqueName="[02 total-cancer-deaths-by-type].[Deaths - Stomach cancer - Sex: Both - Age: All Ages (Number)].[All]" allUniqueName="[02 total-cancer-deaths-by-type].[Deaths - Stomach cancer - Sex: Both - Age: All Ages (Number)].[All]" dimensionUniqueName="[02 total-cancer-deaths-by-type]" displayFolder="" count="0" memberValueDatatype="3" unbalanced="0"/>
    <cacheHierarchy uniqueName="[02 total-cancer-deaths-by-type].[Deaths - Bladder cancer - Sex: Both - Age: All Ages (Number)]" caption="Deaths - Bladder cancer - Sex: Both - Age: All Ages (Number)" attribute="1" defaultMemberUniqueName="[02 total-cancer-deaths-by-type].[Deaths - Bladder cancer - Sex: Both - Age: All Ages (Number)].[All]" allUniqueName="[02 total-cancer-deaths-by-type].[Deaths - Bladder cancer - Sex: Both - Age: All Ages (Number)].[All]" dimensionUniqueName="[02 total-cancer-deaths-by-type]" displayFolder="" count="0" memberValueDatatype="3" unbalanced="0"/>
    <cacheHierarchy uniqueName="[02 total-cancer-deaths-by-type].[Deaths - Uterine cancer - Sex: Both - Age: All Ages (Number)]" caption="Deaths - Uterine cancer - Sex: Both - Age: All Ages (Number)" attribute="1" defaultMemberUniqueName="[02 total-cancer-deaths-by-type].[Deaths - Uterine cancer - Sex: Both - Age: All Ages (Number)].[All]" allUniqueName="[02 total-cancer-deaths-by-type].[Deaths - Uterine cancer - Sex: Both - Age: All Ages (Number)].[All]" dimensionUniqueName="[02 total-cancer-deaths-by-type]" displayFolder="" count="0" memberValueDatatype="3" unbalanced="0"/>
    <cacheHierarchy uniqueName="[02 total-cancer-deaths-by-type].[Deaths - Ovarian cancer - Sex: Both - Age: All Ages (Number)]" caption="Deaths - Ovarian cancer - Sex: Both - Age: All Ages (Number)" attribute="1" defaultMemberUniqueName="[02 total-cancer-deaths-by-type].[Deaths - Ovarian cancer - Sex: Both - Age: All Ages (Number)].[All]" allUniqueName="[02 total-cancer-deaths-by-type].[Deaths - Ovarian cancer - Sex: Both - Age: All Ages (Number)].[All]" dimensionUniqueName="[02 total-cancer-deaths-by-type]" displayFolder="" count="0" memberValueDatatype="3" unbalanced="0"/>
    <cacheHierarchy uniqueName="[02 total-cancer-deaths-by-type].[Deaths - Cervical cancer - Sex: Both - Age: All Ages (Number)]" caption="Deaths - Cervical cancer - Sex: Both - Age: All Ages (Number)" attribute="1" defaultMemberUniqueName="[02 total-cancer-deaths-by-type].[Deaths - Cervical cancer - Sex: Both - Age: All Ages (Number)].[All]" allUniqueName="[02 total-cancer-deaths-by-type].[Deaths - Cervical cancer - Sex: Both - Age: All Ages (Number)].[All]" dimensionUniqueName="[02 total-cancer-deaths-by-type]" displayFolder="" count="0" memberValueDatatype="3" unbalanced="0"/>
    <cacheHierarchy uniqueName="[02 total-cancer-deaths-by-type].[Deaths - Brain and central nervous system cancer - Sex: Both - A]" caption="Deaths - Brain and central nervous system cancer - Sex: Both - A" attribute="1" defaultMemberUniqueName="[02 total-cancer-deaths-by-type].[Deaths - Brain and central nervous system cancer - Sex: Both - A].[All]" allUniqueName="[02 total-cancer-deaths-by-type].[Deaths - Brain and central nervous system cancer - Sex: Both - A].[All]" dimensionUniqueName="[02 total-cancer-deaths-by-type]" displayFolder="" count="0" memberValueDatatype="3" unbalanced="0"/>
    <cacheHierarchy uniqueName="[02 total-cancer-deaths-by-type].[Deaths - Non-Hodgkin lymphoma - Sex: Both - Age: All Ages (Numbe]" caption="Deaths - Non-Hodgkin lymphoma - Sex: Both - Age: All Ages (Numbe" attribute="1" defaultMemberUniqueName="[02 total-cancer-deaths-by-type].[Deaths - Non-Hodgkin lymphoma - Sex: Both - Age: All Ages (Numbe].[All]" allUniqueName="[02 total-cancer-deaths-by-type].[Deaths - Non-Hodgkin lymphoma - Sex: Both - Age: All Ages (Numbe].[All]" dimensionUniqueName="[02 total-cancer-deaths-by-type]" displayFolder="" count="0" memberValueDatatype="3" unbalanced="0"/>
    <cacheHierarchy uniqueName="[02 total-cancer-deaths-by-type].[Deaths - Pancreatic cancer - Sex: Both - Age: All Ages (Number)]" caption="Deaths - Pancreatic cancer - Sex: Both - Age: All Ages (Number)" attribute="1" defaultMemberUniqueName="[02 total-cancer-deaths-by-type].[Deaths - Pancreatic cancer - Sex: Both - Age: All Ages (Number)].[All]" allUniqueName="[02 total-cancer-deaths-by-type].[Deaths - Pancreatic cancer - Sex: Both - Age: All Ages (Number)].[All]" dimensionUniqueName="[02 total-cancer-deaths-by-type]" displayFolder="" count="0" memberValueDatatype="3" unbalanced="0"/>
    <cacheHierarchy uniqueName="[02 total-cancer-deaths-by-type].[Deaths - Esophageal cancer - Sex: Both - Age: All Ages (Number)]" caption="Deaths - Esophageal cancer - Sex: Both - Age: All Ages (Number)" attribute="1" defaultMemberUniqueName="[02 total-cancer-deaths-by-type].[Deaths - Esophageal cancer - Sex: Both - Age: All Ages (Number)].[All]" allUniqueName="[02 total-cancer-deaths-by-type].[Deaths - Esophageal cancer - Sex: Both - Age: All Ages (Number)].[All]" dimensionUniqueName="[02 total-cancer-deaths-by-type]" displayFolder="" count="0" memberValueDatatype="3" unbalanced="0"/>
    <cacheHierarchy uniqueName="[02 total-cancer-deaths-by-type].[Deaths - Testicular cancer - Sex: Both - Age: All Ages (Number)]" caption="Deaths - Testicular cancer - Sex: Both - Age: All Ages (Number)" attribute="1" defaultMemberUniqueName="[02 total-cancer-deaths-by-type].[Deaths - Testicular cancer - Sex: Both - Age: All Ages (Number)].[All]" allUniqueName="[02 total-cancer-deaths-by-type].[Deaths - Testicular cancer - Sex: Both - Age: All Ages (Number)].[All]" dimensionUniqueName="[02 total-cancer-deaths-by-type]" displayFolder="" count="0" memberValueDatatype="3" unbalanced="0"/>
    <cacheHierarchy uniqueName="[02 total-cancer-deaths-by-type].[Deaths - Nasopharynx cancer - Sex: Both - Age: All Ages (Number)]" caption="Deaths - Nasopharynx cancer - Sex: Both - Age: All Ages (Number)" attribute="1" defaultMemberUniqueName="[02 total-cancer-deaths-by-type].[Deaths - Nasopharynx cancer - Sex: Both - Age: All Ages (Number)].[All]" allUniqueName="[02 total-cancer-deaths-by-type].[Deaths - Nasopharynx cancer - Sex: Both - Age: All Ages (Number)].[All]" dimensionUniqueName="[02 total-cancer-deaths-by-type]" displayFolder="" count="0" memberValueDatatype="3" unbalanced="0"/>
    <cacheHierarchy uniqueName="[02 total-cancer-deaths-by-type].[Deaths - Other pharynx cancer - Sex: Both - Age: All Ages (Numbe]" caption="Deaths - Other pharynx cancer - Sex: Both - Age: All Ages (Numbe" attribute="1" defaultMemberUniqueName="[02 total-cancer-deaths-by-type].[Deaths - Other pharynx cancer - Sex: Both - Age: All Ages (Numbe].[All]" allUniqueName="[02 total-cancer-deaths-by-type].[Deaths - Other pharynx cancer - Sex: Both - Age: All Ages (Numbe].[All]" dimensionUniqueName="[02 total-cancer-deaths-by-type]" displayFolder="" count="0" memberValueDatatype="3" unbalanced="0"/>
    <cacheHierarchy uniqueName="[02 total-cancer-deaths-by-type].[Deaths - Colon and rectum cancer - Sex: Both - Age: All Ages (Nu]" caption="Deaths - Colon and rectum cancer - Sex: Both - Age: All Ages (Nu" attribute="1" defaultMemberUniqueName="[02 total-cancer-deaths-by-type].[Deaths - Colon and rectum cancer - Sex: Both - Age: All Ages (Nu].[All]" allUniqueName="[02 total-cancer-deaths-by-type].[Deaths - Colon and rectum cancer - Sex: Both - Age: All Ages (Nu].[All]" dimensionUniqueName="[02 total-cancer-deaths-by-type]" displayFolder="" count="0" memberValueDatatype="3" unbalanced="0"/>
    <cacheHierarchy uniqueName="[02 total-cancer-deaths-by-type].[Deaths - Non-melanoma skin cancer - Sex: Both - Age: All Ages (N]" caption="Deaths - Non-melanoma skin cancer - Sex: Both - Age: All Ages (N" attribute="1" defaultMemberUniqueName="[02 total-cancer-deaths-by-type].[Deaths - Non-melanoma skin cancer - Sex: Both - Age: All Ages (N].[All]" allUniqueName="[02 total-cancer-deaths-by-type].[Deaths - Non-melanoma skin cancer - Sex: Both - Age: All Ages (N].[All]" dimensionUniqueName="[02 total-cancer-deaths-by-type]" displayFolder="" count="0" memberValueDatatype="3" unbalanced="0"/>
    <cacheHierarchy uniqueName="[02 total-cancer-deaths-by-type].[Deaths - Mesothelioma - Sex: Both - Age: All Ages (Number)]" caption="Deaths - Mesothelioma - Sex: Both - Age: All Ages (Number)" attribute="1" defaultMemberUniqueName="[02 total-cancer-deaths-by-type].[Deaths - Mesothelioma - Sex: Both - Age: All Ages (Number)].[All]" allUniqueName="[02 total-cancer-deaths-by-type].[Deaths - Mesothelioma - Sex: Both - Age: All Ages (Number)].[All]" dimensionUniqueName="[02 total-cancer-deaths-by-type]" displayFolder="" count="0" memberValueDatatype="3" unbalanced="0"/>
    <cacheHierarchy uniqueName="[03 cancer-death-rates-by-age].[Entity]" caption="Entity" attribute="1" defaultMemberUniqueName="[03 cancer-death-rates-by-age].[Entity].[All]" allUniqueName="[03 cancer-death-rates-by-age].[Entity].[All]" dimensionUniqueName="[03 cancer-death-rates-by-age]" displayFolder="" count="0" memberValueDatatype="130" unbalanced="0"/>
    <cacheHierarchy uniqueName="[03 cancer-death-rates-by-age].[Code]" caption="Code" attribute="1" defaultMemberUniqueName="[03 cancer-death-rates-by-age].[Code].[All]" allUniqueName="[03 cancer-death-rates-by-age].[Code].[All]" dimensionUniqueName="[03 cancer-death-rates-by-age]" displayFolder="" count="0" memberValueDatatype="130" unbalanced="0"/>
    <cacheHierarchy uniqueName="[03 cancer-death-rates-by-age].[Year]" caption="Year" attribute="1" defaultMemberUniqueName="[03 cancer-death-rates-by-age].[Year].[All]" allUniqueName="[03 cancer-death-rates-by-age].[Year].[All]" dimensionUniqueName="[03 cancer-death-rates-by-age]" displayFolder="" count="0" memberValueDatatype="3" unbalanced="0"/>
    <cacheHierarchy uniqueName="[03 cancer-death-rates-by-age].[Deaths - Neoplasms - Sex: Both - Age: Under 5 (Rate)]" caption="Deaths - Neoplasms - Sex: Both - Age: Under 5 (Rate)" attribute="1" defaultMemberUniqueName="[03 cancer-death-rates-by-age].[Deaths - Neoplasms - Sex: Both - Age: Under 5 (Rate)].[All]" allUniqueName="[03 cancer-death-rates-by-age].[Deaths - Neoplasms - Sex: Both - Age: Under 5 (Rate)].[All]" dimensionUniqueName="[03 cancer-death-rates-by-age]" displayFolder="" count="0" memberValueDatatype="5" unbalanced="0"/>
    <cacheHierarchy uniqueName="[03 cancer-death-rates-by-age].[Deaths - Neoplasms - Sex: Both - Age: Age-standardized (Rate)]" caption="Deaths - Neoplasms - Sex: Both - Age: Age-standardized (Rate)" attribute="1" defaultMemberUniqueName="[03 cancer-death-rates-by-age].[Deaths - Neoplasms - Sex: Both - Age: Age-standardized (Rate)].[All]" allUniqueName="[03 cancer-death-rates-by-age].[Deaths - Neoplasms - Sex: Both - Age: Age-standardized (Rate)].[All]" dimensionUniqueName="[03 cancer-death-rates-by-age]" displayFolder="" count="0" memberValueDatatype="5" unbalanced="0"/>
    <cacheHierarchy uniqueName="[03 cancer-death-rates-by-age].[Deaths - Neoplasms - Sex: Both - Age: All Ages (Rate)]" caption="Deaths - Neoplasms - Sex: Both - Age: All Ages (Rate)" attribute="1" defaultMemberUniqueName="[03 cancer-death-rates-by-age].[Deaths - Neoplasms - Sex: Both - Age: All Ages (Rate)].[All]" allUniqueName="[03 cancer-death-rates-by-age].[Deaths - Neoplasms - Sex: Both - Age: All Ages (Rate)].[All]" dimensionUniqueName="[03 cancer-death-rates-by-age]" displayFolder="" count="0" memberValueDatatype="5" unbalanced="0"/>
    <cacheHierarchy uniqueName="[03 cancer-death-rates-by-age].[Deaths - Neoplasms - Sex: Both - Age: 70+ years (Rate)]" caption="Deaths - Neoplasms - Sex: Both - Age: 70+ years (Rate)" attribute="1" defaultMemberUniqueName="[03 cancer-death-rates-by-age].[Deaths - Neoplasms - Sex: Both - Age: 70+ years (Rate)].[All]" allUniqueName="[03 cancer-death-rates-by-age].[Deaths - Neoplasms - Sex: Both - Age: 70+ years (Rate)].[All]" dimensionUniqueName="[03 cancer-death-rates-by-age]" displayFolder="" count="0" memberValueDatatype="5" unbalanced="0"/>
    <cacheHierarchy uniqueName="[03 cancer-death-rates-by-age].[Deaths - Neoplasms - Sex: Both - Age: 5-14 years (Rate)]" caption="Deaths - Neoplasms - Sex: Both - Age: 5-14 years (Rate)" attribute="1" defaultMemberUniqueName="[03 cancer-death-rates-by-age].[Deaths - Neoplasms - Sex: Both - Age: 5-14 years (Rate)].[All]" allUniqueName="[03 cancer-death-rates-by-age].[Deaths - Neoplasms - Sex: Both - Age: 5-14 years (Rate)].[All]" dimensionUniqueName="[03 cancer-death-rates-by-age]" displayFolder="" count="0" memberValueDatatype="5" unbalanced="0"/>
    <cacheHierarchy uniqueName="[03 cancer-death-rates-by-age].[Deaths - Neoplasms - Sex: Both - Age: 50-69 years (Rate)]" caption="Deaths - Neoplasms - Sex: Both - Age: 50-69 years (Rate)" attribute="1" defaultMemberUniqueName="[03 cancer-death-rates-by-age].[Deaths - Neoplasms - Sex: Both - Age: 50-69 years (Rate)].[All]" allUniqueName="[03 cancer-death-rates-by-age].[Deaths - Neoplasms - Sex: Both - Age: 50-69 years (Rate)].[All]" dimensionUniqueName="[03 cancer-death-rates-by-age]" displayFolder="" count="0" memberValueDatatype="5" unbalanced="0"/>
    <cacheHierarchy uniqueName="[03 cancer-death-rates-by-age].[Deaths - Neoplasms - Sex: Both - Age: 15-49 years (Rate)]" caption="Deaths - Neoplasms - Sex: Both - Age: 15-49 years (Rate)" attribute="1" defaultMemberUniqueName="[03 cancer-death-rates-by-age].[Deaths - Neoplasms - Sex: Both - Age: 15-49 years (Rate)].[All]" allUniqueName="[03 cancer-death-rates-by-age].[Deaths - Neoplasms - Sex: Both - Age: 15-49 years (Rate)].[All]" dimensionUniqueName="[03 cancer-death-rates-by-age]" displayFolder="" count="0" memberValueDatatype="5" unbalanced="0"/>
    <cacheHierarchy uniqueName="[04_share-of-population-with-cancer-types_].[Entity]" caption="Entity" attribute="1" defaultMemberUniqueName="[04_share-of-population-with-cancer-types_].[Entity].[All]" allUniqueName="[04_share-of-population-with-cancer-types_].[Entity].[All]" dimensionUniqueName="[04_share-of-population-with-cancer-types_]" displayFolder="" count="0" memberValueDatatype="130" unbalanced="0"/>
    <cacheHierarchy uniqueName="[04_share-of-population-with-cancer-types_].[Code]" caption="Code" attribute="1" defaultMemberUniqueName="[04_share-of-population-with-cancer-types_].[Code].[All]" allUniqueName="[04_share-of-population-with-cancer-types_].[Code].[All]" dimensionUniqueName="[04_share-of-population-with-cancer-types_]" displayFolder="" count="0" memberValueDatatype="130" unbalanced="0"/>
    <cacheHierarchy uniqueName="[04_share-of-population-with-cancer-types_].[Year]" caption="Year" attribute="1" defaultMemberUniqueName="[04_share-of-population-with-cancer-types_].[Year].[All]" allUniqueName="[04_share-of-population-with-cancer-types_].[Year].[All]" dimensionUniqueName="[04_share-of-population-with-cancer-types_]" displayFolder="" count="2" memberValueDatatype="3" unbalanced="0">
      <fieldsUsage count="2">
        <fieldUsage x="-1"/>
        <fieldUsage x="7"/>
      </fieldsUsage>
    </cacheHierarchy>
    <cacheHierarchy uniqueName="[04_share-of-population-with-cancer-types_].[Prevalence - Liver cancer - Sex: Both - Age: Age-standardized (P]" caption="Prevalence - Liver cancer - Sex: Both - Age: Age-standardized (P" attribute="1" defaultMemberUniqueName="[04_share-of-population-with-cancer-types_].[Prevalence - Liver cancer - Sex: Both - Age: Age-standardized (P].[All]" allUniqueName="[04_share-of-population-with-cancer-types_].[Prevalence - Liver cancer - Sex: Both - Age: Age-standardized (P].[All]" dimensionUniqueName="[04_share-of-population-with-cancer-types_]" displayFolder="" count="0" memberValueDatatype="5" unbalanced="0"/>
    <cacheHierarchy uniqueName="[04_share-of-population-with-cancer-types_].[Prevalence - Kidney cancer - Sex: Both - Age: Age-standardized (]" caption="Prevalence - Kidney cancer - Sex: Both - Age: Age-standardized (" attribute="1" defaultMemberUniqueName="[04_share-of-population-with-cancer-types_].[Prevalence - Kidney cancer - Sex: Both - Age: Age-standardized (].[All]" allUniqueName="[04_share-of-population-with-cancer-types_].[Prevalence - Kidney cancer - Sex: Both - Age: Age-standardized (].[All]" dimensionUniqueName="[04_share-of-population-with-cancer-types_]" displayFolder="" count="0" memberValueDatatype="5" unbalanced="0"/>
    <cacheHierarchy uniqueName="[04_share-of-population-with-cancer-types_].[Prevalence - Larynx cancer - Sex: Both - Age: Age-standardized (]" caption="Prevalence - Larynx cancer - Sex: Both - Age: Age-standardized (" attribute="1" defaultMemberUniqueName="[04_share-of-population-with-cancer-types_].[Prevalence - Larynx cancer - Sex: Both - Age: Age-standardized (].[All]" allUniqueName="[04_share-of-population-with-cancer-types_].[Prevalence - Larynx cancer - Sex: Both - Age: Age-standardized (].[All]" dimensionUniqueName="[04_share-of-population-with-cancer-types_]" displayFolder="" count="0" memberValueDatatype="5" unbalanced="0"/>
    <cacheHierarchy uniqueName="[04_share-of-population-with-cancer-types_].[Prevalence - Breast cancer - Sex: Both - Age: Age-standardized (]" caption="Prevalence - Breast cancer - Sex: Both - Age: Age-standardized (" attribute="1" defaultMemberUniqueName="[04_share-of-population-with-cancer-types_].[Prevalence - Breast cancer - Sex: Both - Age: Age-standardized (].[All]" allUniqueName="[04_share-of-population-with-cancer-types_].[Prevalence - Breast cancer - Sex: Both - Age: Age-standardized (].[All]" dimensionUniqueName="[04_share-of-population-with-cancer-types_]" displayFolder="" count="0" memberValueDatatype="5" unbalanced="0"/>
    <cacheHierarchy uniqueName="[04_share-of-population-with-cancer-types_].[Prevalence - Thyroid cancer - Sex: Both - Age: Age-standardized]" caption="Prevalence - Thyroid cancer - Sex: Both - Age: Age-standardized" attribute="1" defaultMemberUniqueName="[04_share-of-population-with-cancer-types_].[Prevalence - Thyroid cancer - Sex: Both - Age: Age-standardized].[All]" allUniqueName="[04_share-of-population-with-cancer-types_].[Prevalence - Thyroid cancer - Sex: Both - Age: Age-standardized].[All]" dimensionUniqueName="[04_share-of-population-with-cancer-types_]" displayFolder="" count="0" memberValueDatatype="5" unbalanced="0"/>
    <cacheHierarchy uniqueName="[04_share-of-population-with-cancer-types_].[Prevalence - Bladder cancer - Sex: Both - Age: Age-standardized]" caption="Prevalence - Bladder cancer - Sex: Both - Age: Age-standardized" attribute="1" defaultMemberUniqueName="[04_share-of-population-with-cancer-types_].[Prevalence - Bladder cancer - Sex: Both - Age: Age-standardized].[All]" allUniqueName="[04_share-of-population-with-cancer-types_].[Prevalence - Bladder cancer - Sex: Both - Age: Age-standardized].[All]" dimensionUniqueName="[04_share-of-population-with-cancer-types_]" displayFolder="" count="0" memberValueDatatype="5" unbalanced="0"/>
    <cacheHierarchy uniqueName="[04_share-of-population-with-cancer-types_].[Prevalence - Uterine cancer - Sex: Both - Age: Age-standardized]" caption="Prevalence - Uterine cancer - Sex: Both - Age: Age-standardized" attribute="1" defaultMemberUniqueName="[04_share-of-population-with-cancer-types_].[Prevalence - Uterine cancer - Sex: Both - Age: Age-standardized].[All]" allUniqueName="[04_share-of-population-with-cancer-types_].[Prevalence - Uterine cancer - Sex: Both - Age: Age-standardized].[All]" dimensionUniqueName="[04_share-of-population-with-cancer-types_]" displayFolder="" count="0" memberValueDatatype="5" unbalanced="0"/>
    <cacheHierarchy uniqueName="[04_share-of-population-with-cancer-types_].[Prevalence - Ovarian cancer - Sex: Both - Age: Age-standardized]" caption="Prevalence - Ovarian cancer - Sex: Both - Age: Age-standardized" attribute="1" defaultMemberUniqueName="[04_share-of-population-with-cancer-types_].[Prevalence - Ovarian cancer - Sex: Both - Age: Age-standardized].[All]" allUniqueName="[04_share-of-population-with-cancer-types_].[Prevalence - Ovarian cancer - Sex: Both - Age: Age-standardized].[All]" dimensionUniqueName="[04_share-of-population-with-cancer-types_]" displayFolder="" count="0" memberValueDatatype="5" unbalanced="0"/>
    <cacheHierarchy uniqueName="[04_share-of-population-with-cancer-types_].[Prevalence - Stomach cancer - Sex: Both - Age: Age-standardized]" caption="Prevalence - Stomach cancer - Sex: Both - Age: Age-standardized" attribute="1" defaultMemberUniqueName="[04_share-of-population-with-cancer-types_].[Prevalence - Stomach cancer - Sex: Both - Age: Age-standardized].[All]" allUniqueName="[04_share-of-population-with-cancer-types_].[Prevalence - Stomach cancer - Sex: Both - Age: Age-standardized].[All]" dimensionUniqueName="[04_share-of-population-with-cancer-types_]" displayFolder="" count="0" memberValueDatatype="5" unbalanced="0"/>
    <cacheHierarchy uniqueName="[04_share-of-population-with-cancer-types_].[Prevalence - Prostate cancer - Sex: Both - Age: Age-standardized]" caption="Prevalence - Prostate cancer - Sex: Both - Age: Age-standardized" attribute="1" defaultMemberUniqueName="[04_share-of-population-with-cancer-types_].[Prevalence - Prostate cancer - Sex: Both - Age: Age-standardized].[All]" allUniqueName="[04_share-of-population-with-cancer-types_].[Prevalence - Prostate cancer - Sex: Both - Age: Age-standardized].[All]" dimensionUniqueName="[04_share-of-population-with-cancer-types_]" displayFolder="" count="0" memberValueDatatype="5" unbalanced="0"/>
    <cacheHierarchy uniqueName="[04_share-of-population-with-cancer-types_].[Prevalence - Cervical cancer - Sex: Both - Age: Age-standardized]" caption="Prevalence - Cervical cancer - Sex: Both - Age: Age-standardized" attribute="1" defaultMemberUniqueName="[04_share-of-population-with-cancer-types_].[Prevalence - Cervical cancer - Sex: Both - Age: Age-standardized].[All]" allUniqueName="[04_share-of-population-with-cancer-types_].[Prevalence - Cervical cancer - Sex: Both - Age: Age-standardized].[All]" dimensionUniqueName="[04_share-of-population-with-cancer-types_]" displayFolder="" count="0" memberValueDatatype="5" unbalanced="0"/>
    <cacheHierarchy uniqueName="[04_share-of-population-with-cancer-types_].[Prevalence - Testicular cancer - Sex: Both - Age: Age-standardiz]" caption="Prevalence - Testicular cancer - Sex: Both - Age: Age-standardiz" attribute="1" defaultMemberUniqueName="[04_share-of-population-with-cancer-types_].[Prevalence - Testicular cancer - Sex: Both - Age: Age-standardiz].[All]" allUniqueName="[04_share-of-population-with-cancer-types_].[Prevalence - Testicular cancer - Sex: Both - Age: Age-standardiz].[All]" dimensionUniqueName="[04_share-of-population-with-cancer-types_]" displayFolder="" count="0" memberValueDatatype="3" unbalanced="0"/>
    <cacheHierarchy uniqueName="[04_share-of-population-with-cancer-types_].[Prevalence - Pancreatic cancer - Sex: Both - Age: Age-standardiz]" caption="Prevalence - Pancreatic cancer - Sex: Both - Age: Age-standardiz" attribute="1" defaultMemberUniqueName="[04_share-of-population-with-cancer-types_].[Prevalence - Pancreatic cancer - Sex: Both - Age: Age-standardiz].[All]" allUniqueName="[04_share-of-population-with-cancer-types_].[Prevalence - Pancreatic cancer - Sex: Both - Age: Age-standardiz].[All]" dimensionUniqueName="[04_share-of-population-with-cancer-types_]" displayFolder="" count="0" memberValueDatatype="3" unbalanced="0"/>
    <cacheHierarchy uniqueName="[04_share-of-population-with-cancer-types_].[Prevalence - Esophageal cancer - Sex: Both - Age: Age-standardiz]" caption="Prevalence - Esophageal cancer - Sex: Both - Age: Age-standardiz" attribute="1" defaultMemberUniqueName="[04_share-of-population-with-cancer-types_].[Prevalence - Esophageal cancer - Sex: Both - Age: Age-standardiz].[All]" allUniqueName="[04_share-of-population-with-cancer-types_].[Prevalence - Esophageal cancer - Sex: Both - Age: Age-standardiz].[All]" dimensionUniqueName="[04_share-of-population-with-cancer-types_]" displayFolder="" count="0" memberValueDatatype="5" unbalanced="0"/>
    <cacheHierarchy uniqueName="[04_share-of-population-with-cancer-types_].[Prevalence - Nasopharynx cancer - Sex: Both - Age: Age-standardi]" caption="Prevalence - Nasopharynx cancer - Sex: Both - Age: Age-standardi" attribute="1" defaultMemberUniqueName="[04_share-of-population-with-cancer-types_].[Prevalence - Nasopharynx cancer - Sex: Both - Age: Age-standardi].[All]" allUniqueName="[04_share-of-population-with-cancer-types_].[Prevalence - Nasopharynx cancer - Sex: Both - Age: Age-standardi].[All]" dimensionUniqueName="[04_share-of-population-with-cancer-types_]" displayFolder="" count="0" memberValueDatatype="3" unbalanced="0"/>
    <cacheHierarchy uniqueName="[04_share-of-population-with-cancer-types_].[Prevalence - Colon and rectum cancer - Sex: Both - Age: Age-stan]" caption="Prevalence - Colon and rectum cancer - Sex: Both - Age: Age-stan" attribute="1" defaultMemberUniqueName="[04_share-of-population-with-cancer-types_].[Prevalence - Colon and rectum cancer - Sex: Both - Age: Age-stan].[All]" allUniqueName="[04_share-of-population-with-cancer-types_].[Prevalence - Colon and rectum cancer - Sex: Both - Age: Age-stan].[All]" dimensionUniqueName="[04_share-of-population-with-cancer-types_]" displayFolder="" count="0" memberValueDatatype="5" unbalanced="0"/>
    <cacheHierarchy uniqueName="[04_share-of-population-with-cancer-types_].[Prevalence - Non-melanoma skin cancer - Sex: Both - Age: Age-sta]" caption="Prevalence - Non-melanoma skin cancer - Sex: Both - Age: Age-sta" attribute="1" defaultMemberUniqueName="[04_share-of-population-with-cancer-types_].[Prevalence - Non-melanoma skin cancer - Sex: Both - Age: Age-sta].[All]" allUniqueName="[04_share-of-population-with-cancer-types_].[Prevalence - Non-melanoma skin cancer - Sex: Both - Age: Age-sta].[All]" dimensionUniqueName="[04_share-of-population-with-cancer-types_]" displayFolder="" count="0" memberValueDatatype="3" unbalanced="0"/>
    <cacheHierarchy uniqueName="[04_share-of-population-with-cancer-types_].[Prevalence - Lip and oral cavity cancer - Sex: Both - Age: Age-s]" caption="Prevalence - Lip and oral cavity cancer - Sex: Both - Age: Age-s" attribute="1" defaultMemberUniqueName="[04_share-of-population-with-cancer-types_].[Prevalence - Lip and oral cavity cancer - Sex: Both - Age: Age-s].[All]" allUniqueName="[04_share-of-population-with-cancer-types_].[Prevalence - Lip and oral cavity cancer - Sex: Both - Age: Age-s].[All]" dimensionUniqueName="[04_share-of-population-with-cancer-types_]" displayFolder="" count="0" memberValueDatatype="3" unbalanced="0"/>
    <cacheHierarchy uniqueName="[04_share-of-population-with-cancer-types_].[Prevalence - Brain and nervous system cancer - Sex: Both - Age:]" caption="Prevalence - Brain and nervous system cancer - Sex: Both - Age:" attribute="1" defaultMemberUniqueName="[04_share-of-population-with-cancer-types_].[Prevalence - Brain and nervous system cancer - Sex: Both - Age:].[All]" allUniqueName="[04_share-of-population-with-cancer-types_].[Prevalence - Brain and nervous system cancer - Sex: Both - Age:].[All]" dimensionUniqueName="[04_share-of-population-with-cancer-types_]" displayFolder="" count="0" memberValueDatatype="5" unbalanced="0"/>
    <cacheHierarchy uniqueName="[04_share-of-population-with-cancer-types_].[Prevalence - Tracheal, bronchus, and lung cancer - Sex: Both - A]" caption="Prevalence - Tracheal, bronchus, and lung cancer - Sex: Both - A" attribute="1" defaultMemberUniqueName="[04_share-of-population-with-cancer-types_].[Prevalence - Tracheal, bronchus, and lung cancer - Sex: Both - A].[All]" allUniqueName="[04_share-of-population-with-cancer-types_].[Prevalence - Tracheal, bronchus, and lung cancer - Sex: Both - A].[All]" dimensionUniqueName="[04_share-of-population-with-cancer-types_]" displayFolder="" count="0" memberValueDatatype="5" unbalanced="0"/>
    <cacheHierarchy uniqueName="[04_share-of-population-with-cancer-types_].[Prevalence - Gallbladder and biliary tract cancer - Sex: Both -]" caption="Prevalence - Gallbladder and biliary tract cancer - Sex: Both -" attribute="1" defaultMemberUniqueName="[04_share-of-population-with-cancer-types_].[Prevalence - Gallbladder and biliary tract cancer - Sex: Both -].[All]" allUniqueName="[04_share-of-population-with-cancer-types_].[Prevalence - Gallbladder and biliary tract cancer - Sex: Both -].[All]" dimensionUniqueName="[04_share-of-population-with-cancer-types_]" displayFolder="" count="0" memberValueDatatype="3" unbalanced="0"/>
    <cacheHierarchy uniqueName="[04_share-of-population-with-cancer-types_].[Prevalence - Neoplasms - Sex: Both - Age: Age-standardized (Perc]" caption="Prevalence - Neoplasms - Sex: Both - Age: Age-standardized (Perc" attribute="1" defaultMemberUniqueName="[04_share-of-population-with-cancer-types_].[Prevalence - Neoplasms - Sex: Both - Age: Age-standardized (Perc].[All]" allUniqueName="[04_share-of-population-with-cancer-types_].[Prevalence - Neoplasms - Sex: Both - Age: Age-standardized (Perc].[All]" dimensionUniqueName="[04_share-of-population-with-cancer-types_]" displayFolder="" count="0" memberValueDatatype="5" unbalanced="0"/>
    <cacheHierarchy uniqueName="[05_share-of-population-with-cancer].[Entity]" caption="Entity" attribute="1" defaultMemberUniqueName="[05_share-of-population-with-cancer].[Entity].[All]" allUniqueName="[05_share-of-population-with-cancer].[Entity].[All]" dimensionUniqueName="[05_share-of-population-with-cancer]" displayFolder="" count="0" memberValueDatatype="130" unbalanced="0"/>
    <cacheHierarchy uniqueName="[05_share-of-population-with-cancer].[Code]" caption="Code" attribute="1" defaultMemberUniqueName="[05_share-of-population-with-cancer].[Code].[All]" allUniqueName="[05_share-of-population-with-cancer].[Code].[All]" dimensionUniqueName="[05_share-of-population-with-cancer]" displayFolder="" count="0" memberValueDatatype="130" unbalanced="0"/>
    <cacheHierarchy uniqueName="[05_share-of-population-with-cancer].[Year]" caption="Year" attribute="1" defaultMemberUniqueName="[05_share-of-population-with-cancer].[Year].[All]" allUniqueName="[05_share-of-population-with-cancer].[Year].[All]" dimensionUniqueName="[05_share-of-population-with-cancer]" displayFolder="" count="0" memberValueDatatype="3" unbalanced="0"/>
    <cacheHierarchy uniqueName="[05_share-of-population-with-cancer].[Prevalence - Neoplasms - Sex: Both - Age: Age-standardized (Perc]" caption="Prevalence - Neoplasms - Sex: Both - Age: Age-standardized (Perc" attribute="1" defaultMemberUniqueName="[05_share-of-population-with-cancer].[Prevalence - Neoplasms - Sex: Both - Age: Age-standardized (Perc].[All]" allUniqueName="[05_share-of-population-with-cancer].[Prevalence - Neoplasms - Sex: Both - Age: Age-standardized (Perc].[All]" dimensionUniqueName="[05_share-of-population-with-cancer]" displayFolder="" count="0" memberValueDatatype="5" unbalanced="0"/>
    <cacheHierarchy uniqueName="[06 number-of-people-with-cancer-by-age].[Entity]" caption="Entity" attribute="1" defaultMemberUniqueName="[06 number-of-people-with-cancer-by-age].[Entity].[All]" allUniqueName="[06 number-of-people-with-cancer-by-age].[Entity].[All]" dimensionUniqueName="[06 number-of-people-with-cancer-by-age]" displayFolder="" count="2" memberValueDatatype="130" unbalanced="0">
      <fieldsUsage count="2">
        <fieldUsage x="-1"/>
        <fieldUsage x="5"/>
      </fieldsUsage>
    </cacheHierarchy>
    <cacheHierarchy uniqueName="[06 number-of-people-with-cancer-by-age].[Code]" caption="Code" attribute="1" defaultMemberUniqueName="[06 number-of-people-with-cancer-by-age].[Code].[All]" allUniqueName="[06 number-of-people-with-cancer-by-age].[Code].[All]" dimensionUniqueName="[06 number-of-people-with-cancer-by-age]" displayFolder="" count="0" memberValueDatatype="130" unbalanced="0"/>
    <cacheHierarchy uniqueName="[06 number-of-people-with-cancer-by-age].[Year]" caption="Year" attribute="1" defaultMemberUniqueName="[06 number-of-people-with-cancer-by-age].[Year].[All]" allUniqueName="[06 number-of-people-with-cancer-by-age].[Year].[All]" dimensionUniqueName="[06 number-of-people-with-cancer-by-age]" displayFolder="" count="2" memberValueDatatype="3" unbalanced="0">
      <fieldsUsage count="2">
        <fieldUsage x="-1"/>
        <fieldUsage x="6"/>
      </fieldsUsage>
    </cacheHierarchy>
    <cacheHierarchy uniqueName="[06 number-of-people-with-cancer-by-age].[Prevalence - Neoplasms - Sex: Both - Age: 70+ years (Number)]" caption="Prevalence - Neoplasms - Sex: Both - Age: 70+ years (Number)" attribute="1" defaultMemberUniqueName="[06 number-of-people-with-cancer-by-age].[Prevalence - Neoplasms - Sex: Both - Age: 70+ years (Number)].[All]" allUniqueName="[06 number-of-people-with-cancer-by-age].[Prevalence - Neoplasms - Sex: Both - Age: 70+ years (Number)].[All]" dimensionUniqueName="[06 number-of-people-with-cancer-by-age]" displayFolder="" count="0" memberValueDatatype="5" unbalanced="0"/>
    <cacheHierarchy uniqueName="[06 number-of-people-with-cancer-by-age].[Prevalence - Neoplasms - Sex: Both - Age: 50-69 years (Number)]" caption="Prevalence - Neoplasms - Sex: Both - Age: 50-69 years (Number)" attribute="1" defaultMemberUniqueName="[06 number-of-people-with-cancer-by-age].[Prevalence - Neoplasms - Sex: Both - Age: 50-69 years (Number)].[All]" allUniqueName="[06 number-of-people-with-cancer-by-age].[Prevalence - Neoplasms - Sex: Both - Age: 50-69 years (Number)].[All]" dimensionUniqueName="[06 number-of-people-with-cancer-by-age]" displayFolder="" count="0" memberValueDatatype="5" unbalanced="0"/>
    <cacheHierarchy uniqueName="[06 number-of-people-with-cancer-by-age].[Prevalence - Neoplasms - Sex: Both - Age: 15-49 years (Number)]" caption="Prevalence - Neoplasms - Sex: Both - Age: 15-49 years (Number)" attribute="1" defaultMemberUniqueName="[06 number-of-people-with-cancer-by-age].[Prevalence - Neoplasms - Sex: Both - Age: 15-49 years (Number)].[All]" allUniqueName="[06 number-of-people-with-cancer-by-age].[Prevalence - Neoplasms - Sex: Both - Age: 15-49 years (Number)].[All]" dimensionUniqueName="[06 number-of-people-with-cancer-by-age]" displayFolder="" count="0" memberValueDatatype="5" unbalanced="0"/>
    <cacheHierarchy uniqueName="[06 number-of-people-with-cancer-by-age].[Prevalence - Neoplasms - Sex: Both - Age: 5-14 years (Number)]" caption="Prevalence - Neoplasms - Sex: Both - Age: 5-14 years (Number)" attribute="1" defaultMemberUniqueName="[06 number-of-people-with-cancer-by-age].[Prevalence - Neoplasms - Sex: Both - Age: 5-14 years (Number)].[All]" allUniqueName="[06 number-of-people-with-cancer-by-age].[Prevalence - Neoplasms - Sex: Both - Age: 5-14 years (Number)].[All]" dimensionUniqueName="[06 number-of-people-with-cancer-by-age]" displayFolder="" count="0" memberValueDatatype="5" unbalanced="0"/>
    <cacheHierarchy uniqueName="[06 number-of-people-with-cancer-by-age].[Prevalence - Neoplasms - Sex: Both - Age: Under 5 (Number)]" caption="Prevalence - Neoplasms - Sex: Both - Age: Under 5 (Number)" attribute="1" defaultMemberUniqueName="[06 number-of-people-with-cancer-by-age].[Prevalence - Neoplasms - Sex: Both - Age: Under 5 (Number)].[All]" allUniqueName="[06 number-of-people-with-cancer-by-age].[Prevalence - Neoplasms - Sex: Both - Age: Under 5 (Number)].[All]" dimensionUniqueName="[06 number-of-people-with-cancer-by-age]" displayFolder="" count="0" memberValueDatatype="5" unbalanced="0"/>
    <cacheHierarchy uniqueName="[07 share-of-population-with-cancer-by-age].[Entity]" caption="Entity" attribute="1" defaultMemberUniqueName="[07 share-of-population-with-cancer-by-age].[Entity].[All]" allUniqueName="[07 share-of-population-with-cancer-by-age].[Entity].[All]" dimensionUniqueName="[07 share-of-population-with-cancer-by-age]" displayFolder="" count="0" memberValueDatatype="130" unbalanced="0"/>
    <cacheHierarchy uniqueName="[07 share-of-population-with-cancer-by-age].[Code]" caption="Code" attribute="1" defaultMemberUniqueName="[07 share-of-population-with-cancer-by-age].[Code].[All]" allUniqueName="[07 share-of-population-with-cancer-by-age].[Code].[All]" dimensionUniqueName="[07 share-of-population-with-cancer-by-age]" displayFolder="" count="0" memberValueDatatype="130" unbalanced="0"/>
    <cacheHierarchy uniqueName="[07 share-of-population-with-cancer-by-age].[Year]" caption="Year" attribute="1" defaultMemberUniqueName="[07 share-of-population-with-cancer-by-age].[Year].[All]" allUniqueName="[07 share-of-population-with-cancer-by-age].[Year].[All]" dimensionUniqueName="[07 share-of-population-with-cancer-by-age]" displayFolder="" count="0" memberValueDatatype="3" unbalanced="0"/>
    <cacheHierarchy uniqueName="[07 share-of-population-with-cancer-by-age].[Prevalence - Neoplasms - Sex: Both - Age: Under 5 (Percent)]" caption="Prevalence - Neoplasms - Sex: Both - Age: Under 5 (Percent)" attribute="1" defaultMemberUniqueName="[07 share-of-population-with-cancer-by-age].[Prevalence - Neoplasms - Sex: Both - Age: Under 5 (Percent)].[All]" allUniqueName="[07 share-of-population-with-cancer-by-age].[Prevalence - Neoplasms - Sex: Both - Age: Under 5 (Percent)].[All]" dimensionUniqueName="[07 share-of-population-with-cancer-by-age]" displayFolder="" count="0" memberValueDatatype="5" unbalanced="0"/>
    <cacheHierarchy uniqueName="[07 share-of-population-with-cancer-by-age].[Prevalence - Neoplasms - Sex: Both - Age: 70+ years (Percent)]" caption="Prevalence - Neoplasms - Sex: Both - Age: 70+ years (Percent)" attribute="1" defaultMemberUniqueName="[07 share-of-population-with-cancer-by-age].[Prevalence - Neoplasms - Sex: Both - Age: 70+ years (Percent)].[All]" allUniqueName="[07 share-of-population-with-cancer-by-age].[Prevalence - Neoplasms - Sex: Both - Age: 70+ years (Percent)].[All]" dimensionUniqueName="[07 share-of-population-with-cancer-by-age]" displayFolder="" count="0" memberValueDatatype="5" unbalanced="0"/>
    <cacheHierarchy uniqueName="[07 share-of-population-with-cancer-by-age].[Prevalence - Neoplasms - Sex: Both - Age: 15-49 years (Percent)]" caption="Prevalence - Neoplasms - Sex: Both - Age: 15-49 years (Percent)" attribute="1" defaultMemberUniqueName="[07 share-of-population-with-cancer-by-age].[Prevalence - Neoplasms - Sex: Both - Age: 15-49 years (Percent)].[All]" allUniqueName="[07 share-of-population-with-cancer-by-age].[Prevalence - Neoplasms - Sex: Both - Age: 15-49 years (Percent)].[All]" dimensionUniqueName="[07 share-of-population-with-cancer-by-age]" displayFolder="" count="0" memberValueDatatype="5" unbalanced="0"/>
    <cacheHierarchy uniqueName="[07 share-of-population-with-cancer-by-age].[Prevalence - Neoplasms - Sex: Both - Age: 50-69 years (Percent)]" caption="Prevalence - Neoplasms - Sex: Both - Age: 50-69 years (Percent)" attribute="1" defaultMemberUniqueName="[07 share-of-population-with-cancer-by-age].[Prevalence - Neoplasms - Sex: Both - Age: 50-69 years (Percent)].[All]" allUniqueName="[07 share-of-population-with-cancer-by-age].[Prevalence - Neoplasms - Sex: Both - Age: 50-69 years (Percent)].[All]" dimensionUniqueName="[07 share-of-population-with-cancer-by-age]" displayFolder="" count="0" memberValueDatatype="5" unbalanced="0"/>
    <cacheHierarchy uniqueName="[07 share-of-population-with-cancer-by-age].[Prevalence - Neoplasms - Sex: Both - Age: 5-14 years (Percent)]" caption="Prevalence - Neoplasms - Sex: Both - Age: 5-14 years (Percent)" attribute="1" defaultMemberUniqueName="[07 share-of-population-with-cancer-by-age].[Prevalence - Neoplasms - Sex: Both - Age: 5-14 years (Percent)].[All]" allUniqueName="[07 share-of-population-with-cancer-by-age].[Prevalence - Neoplasms - Sex: Both - Age: 5-14 years (Percent)].[All]" dimensionUniqueName="[07 share-of-population-with-cancer-by-age]" displayFolder="" count="0" memberValueDatatype="5" unbalanced="0"/>
    <cacheHierarchy uniqueName="[07 share-of-population-with-cancer-by-age].[Prevalence - Neoplasms - Sex: Both - Age: All Ages (Percent)]" caption="Prevalence - Neoplasms - Sex: Both - Age: All Ages (Percent)" attribute="1" defaultMemberUniqueName="[07 share-of-population-with-cancer-by-age].[Prevalence - Neoplasms - Sex: Both - Age: All Ages (Percent)].[All]" allUniqueName="[07 share-of-population-with-cancer-by-age].[Prevalence - Neoplasms - Sex: Both - Age: All Ages (Percent)].[All]" dimensionUniqueName="[07 share-of-population-with-cancer-by-age]" displayFolder="" count="0" memberValueDatatype="5" unbalanced="0"/>
    <cacheHierarchy uniqueName="[08 disease-burden-rates-by-cancer-types].[Entity]" caption="Entity" attribute="1" defaultMemberUniqueName="[08 disease-burden-rates-by-cancer-types].[Entity].[All]" allUniqueName="[08 disease-burden-rates-by-cancer-types].[Entity].[All]" dimensionUniqueName="[08 disease-burden-rates-by-cancer-types]" displayFolder="" count="0" memberValueDatatype="130" unbalanced="0"/>
    <cacheHierarchy uniqueName="[08 disease-burden-rates-by-cancer-types].[Code]" caption="Code" attribute="1" defaultMemberUniqueName="[08 disease-burden-rates-by-cancer-types].[Code].[All]" allUniqueName="[08 disease-burden-rates-by-cancer-types].[Code].[All]" dimensionUniqueName="[08 disease-burden-rates-by-cancer-types]" displayFolder="" count="0" memberValueDatatype="130" unbalanced="0"/>
    <cacheHierarchy uniqueName="[08 disease-burden-rates-by-cancer-types].[Year]" caption="Year" attribute="1" defaultMemberUniqueName="[08 disease-burden-rates-by-cancer-types].[Year].[All]" allUniqueName="[08 disease-burden-rates-by-cancer-types].[Year].[All]" dimensionUniqueName="[08 disease-burden-rates-by-cancer-types]" displayFolder="" count="0" memberValueDatatype="3" unbalanced="0"/>
    <cacheHierarchy uniqueName="[08 disease-burden-rates-by-cancer-types].[DALYs (Disability-Adjusted Life Years) - Other pharynx cancer -]" caption="DALYs (Disability-Adjusted Life Years) - Other pharynx cancer -" attribute="1" defaultMemberUniqueName="[08 disease-burden-rates-by-cancer-types].[DALYs (Disability-Adjusted Life Years) - Other pharynx cancer -].[All]" allUniqueName="[08 disease-burden-rates-by-cancer-types].[DALYs (Disability-Adjusted Life Years) - Other pharynx cancer -].[All]" dimensionUniqueName="[08 disease-burden-rates-by-cancer-types]" displayFolder="" count="0" memberValueDatatype="5" unbalanced="0"/>
    <cacheHierarchy uniqueName="[08 disease-burden-rates-by-cancer-types].[DALYs (Disability-Adjusted Life Years) - Liver cancer - Sex: Bot]" caption="DALYs (Disability-Adjusted Life Years) - Liver cancer - Sex: Bot" attribute="1" defaultMemberUniqueName="[08 disease-burden-rates-by-cancer-types].[DALYs (Disability-Adjusted Life Years) - Liver cancer - Sex: Bot].[All]" allUniqueName="[08 disease-burden-rates-by-cancer-types].[DALYs (Disability-Adjusted Life Years) - Liver cancer - Sex: Bot].[All]" dimensionUniqueName="[08 disease-burden-rates-by-cancer-types]" displayFolder="" count="0" memberValueDatatype="5" unbalanced="0"/>
    <cacheHierarchy uniqueName="[08 disease-burden-rates-by-cancer-types].[DALYs (Disability-Adjusted Life Years) - Breast cancer - Sex: Bo]" caption="DALYs (Disability-Adjusted Life Years) - Breast cancer - Sex: Bo" attribute="1" defaultMemberUniqueName="[08 disease-burden-rates-by-cancer-types].[DALYs (Disability-Adjusted Life Years) - Breast cancer - Sex: Bo].[All]" allUniqueName="[08 disease-burden-rates-by-cancer-types].[DALYs (Disability-Adjusted Life Years) - Breast cancer - Sex: Bo].[All]" dimensionUniqueName="[08 disease-burden-rates-by-cancer-types]" displayFolder="" count="0" memberValueDatatype="5" unbalanced="0"/>
    <cacheHierarchy uniqueName="[08 disease-burden-rates-by-cancer-types].[DALYs (Disability-Adjusted Life Years) - Tracheal, bronchus, and]" caption="DALYs (Disability-Adjusted Life Years) - Tracheal, bronchus, and" attribute="1" defaultMemberUniqueName="[08 disease-burden-rates-by-cancer-types].[DALYs (Disability-Adjusted Life Years) - Tracheal, bronchus, and].[All]" allUniqueName="[08 disease-burden-rates-by-cancer-types].[DALYs (Disability-Adjusted Life Years) - Tracheal, bronchus, and].[All]" dimensionUniqueName="[08 disease-burden-rates-by-cancer-types]" displayFolder="" count="0" memberValueDatatype="5" unbalanced="0"/>
    <cacheHierarchy uniqueName="[08 disease-burden-rates-by-cancer-types].[DALYs (Disability-Adjusted Life Years) - Gallbladder and biliary]" caption="DALYs (Disability-Adjusted Life Years) - Gallbladder and biliary" attribute="1" defaultMemberUniqueName="[08 disease-burden-rates-by-cancer-types].[DALYs (Disability-Adjusted Life Years) - Gallbladder and biliary].[All]" allUniqueName="[08 disease-burden-rates-by-cancer-types].[DALYs (Disability-Adjusted Life Years) - Gallbladder and biliary].[All]" dimensionUniqueName="[08 disease-burden-rates-by-cancer-types]" displayFolder="" count="0" memberValueDatatype="5" unbalanced="0"/>
    <cacheHierarchy uniqueName="[08 disease-burden-rates-by-cancer-types].[DALYs (Disability-Adjusted Life Years) - Kidney cancer - Sex: Bo]" caption="DALYs (Disability-Adjusted Life Years) - Kidney cancer - Sex: Bo" attribute="1" defaultMemberUniqueName="[08 disease-burden-rates-by-cancer-types].[DALYs (Disability-Adjusted Life Years) - Kidney cancer - Sex: Bo].[All]" allUniqueName="[08 disease-burden-rates-by-cancer-types].[DALYs (Disability-Adjusted Life Years) - Kidney cancer - Sex: Bo].[All]" dimensionUniqueName="[08 disease-burden-rates-by-cancer-types]" displayFolder="" count="0" memberValueDatatype="5" unbalanced="0"/>
    <cacheHierarchy uniqueName="[08 disease-burden-rates-by-cancer-types].[DALYs (Disability-Adjusted Life Years) - Larynx cancer - Sex: Bo]" caption="DALYs (Disability-Adjusted Life Years) - Larynx cancer - Sex: Bo" attribute="1" defaultMemberUniqueName="[08 disease-burden-rates-by-cancer-types].[DALYs (Disability-Adjusted Life Years) - Larynx cancer - Sex: Bo].[All]" allUniqueName="[08 disease-burden-rates-by-cancer-types].[DALYs (Disability-Adjusted Life Years) - Larynx cancer - Sex: Bo].[All]" dimensionUniqueName="[08 disease-burden-rates-by-cancer-types]" displayFolder="" count="0" memberValueDatatype="5" unbalanced="0"/>
    <cacheHierarchy uniqueName="[08 disease-burden-rates-by-cancer-types].[DALYs (Disability-Adjusted Life Years) - Stomach cancer - Sex: B]" caption="DALYs (Disability-Adjusted Life Years) - Stomach cancer - Sex: B" attribute="1" defaultMemberUniqueName="[08 disease-burden-rates-by-cancer-types].[DALYs (Disability-Adjusted Life Years) - Stomach cancer - Sex: B].[All]" allUniqueName="[08 disease-burden-rates-by-cancer-types].[DALYs (Disability-Adjusted Life Years) - Stomach cancer - Sex: B].[All]" dimensionUniqueName="[08 disease-burden-rates-by-cancer-types]" displayFolder="" count="0" memberValueDatatype="5" unbalanced="0"/>
    <cacheHierarchy uniqueName="[08 disease-burden-rates-by-cancer-types].[DALYs (Disability-Adjusted Life Years) - Thyroid cancer - Sex: B]" caption="DALYs (Disability-Adjusted Life Years) - Thyroid cancer - Sex: B" attribute="1" defaultMemberUniqueName="[08 disease-burden-rates-by-cancer-types].[DALYs (Disability-Adjusted Life Years) - Thyroid cancer - Sex: B].[All]" allUniqueName="[08 disease-burden-rates-by-cancer-types].[DALYs (Disability-Adjusted Life Years) - Thyroid cancer - Sex: B].[All]" dimensionUniqueName="[08 disease-burden-rates-by-cancer-types]" displayFolder="" count="0" memberValueDatatype="5" unbalanced="0"/>
    <cacheHierarchy uniqueName="[08 disease-burden-rates-by-cancer-types].[DALYs (Disability-Adjusted Life Years) - Uterine cancer - Sex: B]" caption="DALYs (Disability-Adjusted Life Years) - Uterine cancer - Sex: B" attribute="1" defaultMemberUniqueName="[08 disease-burden-rates-by-cancer-types].[DALYs (Disability-Adjusted Life Years) - Uterine cancer - Sex: B].[All]" allUniqueName="[08 disease-burden-rates-by-cancer-types].[DALYs (Disability-Adjusted Life Years) - Uterine cancer - Sex: B].[All]" dimensionUniqueName="[08 disease-burden-rates-by-cancer-types]" displayFolder="" count="0" memberValueDatatype="5" unbalanced="0"/>
    <cacheHierarchy uniqueName="[08 disease-burden-rates-by-cancer-types].[DALYs (Disability-Adjusted Life Years) - Ovarian cancer - Sex: B]" caption="DALYs (Disability-Adjusted Life Years) - Ovarian cancer - Sex: B" attribute="1" defaultMemberUniqueName="[08 disease-burden-rates-by-cancer-types].[DALYs (Disability-Adjusted Life Years) - Ovarian cancer - Sex: B].[All]" allUniqueName="[08 disease-burden-rates-by-cancer-types].[DALYs (Disability-Adjusted Life Years) - Ovarian cancer - Sex: B].[All]" dimensionUniqueName="[08 disease-burden-rates-by-cancer-types]" displayFolder="" count="0" memberValueDatatype="5" unbalanced="0"/>
    <cacheHierarchy uniqueName="[08 disease-burden-rates-by-cancer-types].[DALYs (Disability-Adjusted Life Years) - Bladder cancer - Sex: B]" caption="DALYs (Disability-Adjusted Life Years) - Bladder cancer - Sex: B" attribute="1" defaultMemberUniqueName="[08 disease-burden-rates-by-cancer-types].[DALYs (Disability-Adjusted Life Years) - Bladder cancer - Sex: B].[All]" allUniqueName="[08 disease-burden-rates-by-cancer-types].[DALYs (Disability-Adjusted Life Years) - Bladder cancer - Sex: B].[All]" dimensionUniqueName="[08 disease-burden-rates-by-cancer-types]" displayFolder="" count="0" memberValueDatatype="5" unbalanced="0"/>
    <cacheHierarchy uniqueName="[08 disease-burden-rates-by-cancer-types].[DALYs (Disability-Adjusted Life Years) - Cervical cancer - Sex:]" caption="DALYs (Disability-Adjusted Life Years) - Cervical cancer - Sex:" attribute="1" defaultMemberUniqueName="[08 disease-burden-rates-by-cancer-types].[DALYs (Disability-Adjusted Life Years) - Cervical cancer - Sex:].[All]" allUniqueName="[08 disease-burden-rates-by-cancer-types].[DALYs (Disability-Adjusted Life Years) - Cervical cancer - Sex:].[All]" dimensionUniqueName="[08 disease-burden-rates-by-cancer-types]" displayFolder="" count="0" memberValueDatatype="5" unbalanced="0"/>
    <cacheHierarchy uniqueName="[08 disease-burden-rates-by-cancer-types].[DALYs (Disability-Adjusted Life Years) - Prostate cancer - Sex:]" caption="DALYs (Disability-Adjusted Life Years) - Prostate cancer - Sex:" attribute="1" defaultMemberUniqueName="[08 disease-burden-rates-by-cancer-types].[DALYs (Disability-Adjusted Life Years) - Prostate cancer - Sex:].[All]" allUniqueName="[08 disease-burden-rates-by-cancer-types].[DALYs (Disability-Adjusted Life Years) - Prostate cancer - Sex:].[All]" dimensionUniqueName="[08 disease-burden-rates-by-cancer-types]" displayFolder="" count="0" memberValueDatatype="5" unbalanced="0"/>
    <cacheHierarchy uniqueName="[08 disease-burden-rates-by-cancer-types].[DALYs (Disability-Adjusted Life Years) - Brain and central nervo]" caption="DALYs (Disability-Adjusted Life Years) - Brain and central nervo" attribute="1" defaultMemberUniqueName="[08 disease-burden-rates-by-cancer-types].[DALYs (Disability-Adjusted Life Years) - Brain and central nervo].[All]" allUniqueName="[08 disease-burden-rates-by-cancer-types].[DALYs (Disability-Adjusted Life Years) - Brain and central nervo].[All]" dimensionUniqueName="[08 disease-burden-rates-by-cancer-types]" displayFolder="" count="0" memberValueDatatype="5" unbalanced="0"/>
    <cacheHierarchy uniqueName="[08 disease-burden-rates-by-cancer-types].[DALYs (Disability-Adjusted Life Years) - Pancreatic cancer - Sex]" caption="DALYs (Disability-Adjusted Life Years) - Pancreatic cancer - Sex" attribute="1" defaultMemberUniqueName="[08 disease-burden-rates-by-cancer-types].[DALYs (Disability-Adjusted Life Years) - Pancreatic cancer - Sex].[All]" allUniqueName="[08 disease-burden-rates-by-cancer-types].[DALYs (Disability-Adjusted Life Years) - Pancreatic cancer - Sex].[All]" dimensionUniqueName="[08 disease-burden-rates-by-cancer-types]" displayFolder="" count="0" memberValueDatatype="5" unbalanced="0"/>
    <cacheHierarchy uniqueName="[08 disease-burden-rates-by-cancer-types].[DALYs (Disability-Adjusted Life Years) - Testicular cancer - Sex]" caption="DALYs (Disability-Adjusted Life Years) - Testicular cancer - Sex" attribute="1" defaultMemberUniqueName="[08 disease-burden-rates-by-cancer-types].[DALYs (Disability-Adjusted Life Years) - Testicular cancer - Sex].[All]" allUniqueName="[08 disease-burden-rates-by-cancer-types].[DALYs (Disability-Adjusted Life Years) - Testicular cancer - Sex].[All]" dimensionUniqueName="[08 disease-burden-rates-by-cancer-types]" displayFolder="" count="0" memberValueDatatype="5" unbalanced="0"/>
    <cacheHierarchy uniqueName="[08 disease-burden-rates-by-cancer-types].[DALYs (Disability-Adjusted Life Years) - Esophageal cancer - Sex]" caption="DALYs (Disability-Adjusted Life Years) - Esophageal cancer - Sex" attribute="1" defaultMemberUniqueName="[08 disease-burden-rates-by-cancer-types].[DALYs (Disability-Adjusted Life Years) - Esophageal cancer - Sex].[All]" allUniqueName="[08 disease-burden-rates-by-cancer-types].[DALYs (Disability-Adjusted Life Years) - Esophageal cancer - Sex].[All]" dimensionUniqueName="[08 disease-burden-rates-by-cancer-types]" displayFolder="" count="0" memberValueDatatype="5" unbalanced="0"/>
    <cacheHierarchy uniqueName="[08 disease-burden-rates-by-cancer-types].[DALYs (Disability-Adjusted Life Years) - Nasopharynx cancer - Se]" caption="DALYs (Disability-Adjusted Life Years) - Nasopharynx cancer - Se" attribute="1" defaultMemberUniqueName="[08 disease-burden-rates-by-cancer-types].[DALYs (Disability-Adjusted Life Years) - Nasopharynx cancer - Se].[All]" allUniqueName="[08 disease-burden-rates-by-cancer-types].[DALYs (Disability-Adjusted Life Years) - Nasopharynx cancer - Se].[All]" dimensionUniqueName="[08 disease-burden-rates-by-cancer-types]" displayFolder="" count="0" memberValueDatatype="5" unbalanced="0"/>
    <cacheHierarchy uniqueName="[08 disease-burden-rates-by-cancer-types].[DALYs (Disability-Adjusted Life Years) - Colon and rectum cancer]" caption="DALYs (Disability-Adjusted Life Years) - Colon and rectum cancer" attribute="1" defaultMemberUniqueName="[08 disease-burden-rates-by-cancer-types].[DALYs (Disability-Adjusted Life Years) - Colon and rectum cancer].[All]" allUniqueName="[08 disease-burden-rates-by-cancer-types].[DALYs (Disability-Adjusted Life Years) - Colon and rectum cancer].[All]" dimensionUniqueName="[08 disease-burden-rates-by-cancer-types]" displayFolder="" count="0" memberValueDatatype="5" unbalanced="0"/>
    <cacheHierarchy uniqueName="[08 disease-burden-rates-by-cancer-types].[DALYs (Disability-Adjusted Life Years) - Non-melanoma skin cance]" caption="DALYs (Disability-Adjusted Life Years) - Non-melanoma skin cance" attribute="1" defaultMemberUniqueName="[08 disease-burden-rates-by-cancer-types].[DALYs (Disability-Adjusted Life Years) - Non-melanoma skin cance].[All]" allUniqueName="[08 disease-burden-rates-by-cancer-types].[DALYs (Disability-Adjusted Life Years) - Non-melanoma skin cance].[All]" dimensionUniqueName="[08 disease-burden-rates-by-cancer-types]" displayFolder="" count="0" memberValueDatatype="5" unbalanced="0"/>
    <cacheHierarchy uniqueName="[08 disease-burden-rates-by-cancer-types].[DALYs (Disability-Adjusted Life Years) - Lip and oral cavity can]" caption="DALYs (Disability-Adjusted Life Years) - Lip and oral cavity can" attribute="1" defaultMemberUniqueName="[08 disease-burden-rates-by-cancer-types].[DALYs (Disability-Adjusted Life Years) - Lip and oral cavity can].[All]" allUniqueName="[08 disease-burden-rates-by-cancer-types].[DALYs (Disability-Adjusted Life Years) - Lip and oral cavity can].[All]" dimensionUniqueName="[08 disease-burden-rates-by-cancer-types]" displayFolder="" count="0" memberValueDatatype="5" unbalanced="0"/>
    <cacheHierarchy uniqueName="[08 disease-burden-rates-by-cancer-types].[DALYs (Disability-Adjusted Life Years) - Malignant skin melanoma]" caption="DALYs (Disability-Adjusted Life Years) - Malignant skin melanoma" attribute="1" defaultMemberUniqueName="[08 disease-burden-rates-by-cancer-types].[DALYs (Disability-Adjusted Life Years) - Malignant skin melanoma].[All]" allUniqueName="[08 disease-burden-rates-by-cancer-types].[DALYs (Disability-Adjusted Life Years) - Malignant skin melanoma].[All]" dimensionUniqueName="[08 disease-burden-rates-by-cancer-types]" displayFolder="" count="0" memberValueDatatype="5" unbalanced="0"/>
    <cacheHierarchy uniqueName="[08 disease-burden-rates-by-cancer-types].[DALYs (Disability-Adjusted Life Years) - Other malignant neoplas]" caption="DALYs (Disability-Adjusted Life Years) - Other malignant neoplas" attribute="1" defaultMemberUniqueName="[08 disease-burden-rates-by-cancer-types].[DALYs (Disability-Adjusted Life Years) - Other malignant neoplas].[All]" allUniqueName="[08 disease-burden-rates-by-cancer-types].[DALYs (Disability-Adjusted Life Years) - Other malignant neoplas].[All]" dimensionUniqueName="[08 disease-burden-rates-by-cancer-types]" displayFolder="" count="0" memberValueDatatype="5" unbalanced="0"/>
    <cacheHierarchy uniqueName="[08 disease-burden-rates-by-cancer-types].[DALYs (Disability-Adjusted Life Years) - Mesothelioma - Sex: Bot]" caption="DALYs (Disability-Adjusted Life Years) - Mesothelioma - Sex: Bot" attribute="1" defaultMemberUniqueName="[08 disease-burden-rates-by-cancer-types].[DALYs (Disability-Adjusted Life Years) - Mesothelioma - Sex: Bot].[All]" allUniqueName="[08 disease-burden-rates-by-cancer-types].[DALYs (Disability-Adjusted Life Years) - Mesothelioma - Sex: Bot].[All]" dimensionUniqueName="[08 disease-burden-rates-by-cancer-types]" displayFolder="" count="0" memberValueDatatype="5" unbalanced="0"/>
    <cacheHierarchy uniqueName="[08 disease-burden-rates-by-cancer-types].[DALYs (Disability-Adjusted Life Years) - Hodgkin lymphoma - Sex:]" caption="DALYs (Disability-Adjusted Life Years) - Hodgkin lymphoma - Sex:" attribute="1" defaultMemberUniqueName="[08 disease-burden-rates-by-cancer-types].[DALYs (Disability-Adjusted Life Years) - Hodgkin lymphoma - Sex:].[All]" allUniqueName="[08 disease-burden-rates-by-cancer-types].[DALYs (Disability-Adjusted Life Years) - Hodgkin lymphoma - Sex:].[All]" dimensionUniqueName="[08 disease-burden-rates-by-cancer-types]" displayFolder="" count="0" memberValueDatatype="5" unbalanced="0"/>
    <cacheHierarchy uniqueName="[08 disease-burden-rates-by-cancer-types].[DALYs (Disability-Adjusted Life Years) - Non-Hodgkin lymphoma -]" caption="DALYs (Disability-Adjusted Life Years) - Non-Hodgkin lymphoma -" attribute="1" defaultMemberUniqueName="[08 disease-burden-rates-by-cancer-types].[DALYs (Disability-Adjusted Life Years) - Non-Hodgkin lymphoma -].[All]" allUniqueName="[08 disease-burden-rates-by-cancer-types].[DALYs (Disability-Adjusted Life Years) - Non-Hodgkin lymphoma -].[All]" dimensionUniqueName="[08 disease-burden-rates-by-cancer-types]" displayFolder="" count="0" memberValueDatatype="5" unbalanced="0"/>
    <cacheHierarchy uniqueName="[09_cancer-deaths-rate-and-age-standardized-rate-index].[Entity]" caption="Entity" attribute="1" defaultMemberUniqueName="[09_cancer-deaths-rate-and-age-standardized-rate-index].[Entity].[All]" allUniqueName="[09_cancer-deaths-rate-and-age-standardized-rate-index].[Entity].[All]" dimensionUniqueName="[09_cancer-deaths-rate-and-age-standardized-rate-index]" displayFolder="" count="2" memberValueDatatype="130" unbalanced="0">
      <fieldsUsage count="2">
        <fieldUsage x="-1"/>
        <fieldUsage x="9"/>
      </fieldsUsage>
    </cacheHierarchy>
    <cacheHierarchy uniqueName="[09_cancer-deaths-rate-and-age-standardized-rate-index].[Code]" caption="Code" attribute="1" defaultMemberUniqueName="[09_cancer-deaths-rate-and-age-standardized-rate-index].[Code].[All]" allUniqueName="[09_cancer-deaths-rate-and-age-standardized-rate-index].[Code].[All]" dimensionUniqueName="[09_cancer-deaths-rate-and-age-standardized-rate-index]" displayFolder="" count="0" memberValueDatatype="130" unbalanced="0"/>
    <cacheHierarchy uniqueName="[09_cancer-deaths-rate-and-age-standardized-rate-index].[Year]" caption="Year" attribute="1" defaultMemberUniqueName="[09_cancer-deaths-rate-and-age-standardized-rate-index].[Year].[All]" allUniqueName="[09_cancer-deaths-rate-and-age-standardized-rate-index].[Year].[All]" dimensionUniqueName="[09_cancer-deaths-rate-and-age-standardized-rate-index]" displayFolder="" count="2" memberValueDatatype="3" unbalanced="0">
      <fieldsUsage count="2">
        <fieldUsage x="-1"/>
        <fieldUsage x="8"/>
      </fieldsUsage>
    </cacheHierarchy>
    <cacheHierarchy uniqueName="[09_cancer-deaths-rate-and-age-standardized-rate-index].[Deaths - Neoplasms - Sex: Both - Age: Age-standardized (Rate)]" caption="Deaths - Neoplasms - Sex: Both - Age: Age-standardized (Rate)" attribute="1" defaultMemberUniqueName="[09_cancer-deaths-rate-and-age-standardized-rate-index].[Deaths - Neoplasms - Sex: Both - Age: Age-standardized (Rate)].[All]" allUniqueName="[09_cancer-deaths-rate-and-age-standardized-rate-index].[Deaths - Neoplasms - Sex: Both - Age: Age-standardized (Rate)].[All]" dimensionUniqueName="[09_cancer-deaths-rate-and-age-standardized-rate-index]" displayFolder="" count="0" memberValueDatatype="5" unbalanced="0"/>
    <cacheHierarchy uniqueName="[09_cancer-deaths-rate-and-age-standardized-rate-index].[Deaths - Neoplasms - Sex: Both - Age: All Ages (Rate)]" caption="Deaths - Neoplasms - Sex: Both - Age: All Ages (Rate)" attribute="1" defaultMemberUniqueName="[09_cancer-deaths-rate-and-age-standardized-rate-index].[Deaths - Neoplasms - Sex: Both - Age: All Ages (Rate)].[All]" allUniqueName="[09_cancer-deaths-rate-and-age-standardized-rate-index].[Deaths - Neoplasms - Sex: Both - Age: All Ages (Rate)].[All]" dimensionUniqueName="[09_cancer-deaths-rate-and-age-standardized-rate-index]" displayFolder="" count="0" memberValueDatatype="5" unbalanced="0"/>
    <cacheHierarchy uniqueName="[09_cancer-deaths-rate-and-age-standardized-rate-index].[Deaths - Neoplasms - Sex: Both - Age: All Ages (Number)]" caption="Deaths - Neoplasms - Sex: Both - Age: All Ages (Number)" attribute="1" defaultMemberUniqueName="[09_cancer-deaths-rate-and-age-standardized-rate-index].[Deaths - Neoplasms - Sex: Both - Age: All Ages (Number)].[All]" allUniqueName="[09_cancer-deaths-rate-and-age-standardized-rate-index].[Deaths - Neoplasms - Sex: Both - Age: All Ages (Number)].[All]" dimensionUniqueName="[09_cancer-deaths-rate-and-age-standardized-rate-index]" displayFolder="" count="0" memberValueDatatype="3" unbalanced="0"/>
    <cacheHierarchy uniqueName="[Measures].[__XL_Count 01 annual-number-of-deaths-by-cause]" caption="__XL_Count 01 annual-number-of-deaths-by-cause" measure="1" displayFolder="" measureGroup="01 annual-number-of-deaths-by-cause" count="0" hidden="1"/>
    <cacheHierarchy uniqueName="[Measures].[__XL_Count 02 total-cancer-deaths-by-type]" caption="__XL_Count 02 total-cancer-deaths-by-type" measure="1" displayFolder="" measureGroup="02 total-cancer-deaths-by-type" count="0" hidden="1"/>
    <cacheHierarchy uniqueName="[Measures].[__XL_Count 03 cancer-death-rates-by-age]" caption="__XL_Count 03 cancer-death-rates-by-age" measure="1" displayFolder="" measureGroup="03 cancer-death-rates-by-age" count="0" hidden="1"/>
    <cacheHierarchy uniqueName="[Measures].[__XL_Count 04_share-of-population-with-cancer-types_]" caption="__XL_Count 04_share-of-population-with-cancer-types_" measure="1" displayFolder="" measureGroup="04_share-of-population-with-cancer-types_" count="0" hidden="1"/>
    <cacheHierarchy uniqueName="[Measures].[__XL_Count 05_share-of-population-with-cancer]" caption="__XL_Count 05_share-of-population-with-cancer" measure="1" displayFolder="" measureGroup="05_share-of-population-with-cancer" count="0" hidden="1"/>
    <cacheHierarchy uniqueName="[Measures].[__XL_Count 06 number-of-people-with-cancer-by-age]" caption="__XL_Count 06 number-of-people-with-cancer-by-age" measure="1" displayFolder="" measureGroup="06 number-of-people-with-cancer-by-age" count="0" hidden="1"/>
    <cacheHierarchy uniqueName="[Measures].[__XL_Count 07 share-of-population-with-cancer-by-age]" caption="__XL_Count 07 share-of-population-with-cancer-by-age" measure="1" displayFolder="" measureGroup="07 share-of-population-with-cancer-by-age" count="0" hidden="1"/>
    <cacheHierarchy uniqueName="[Measures].[__XL_Count 08 disease-burden-rates-by-cancer-types]" caption="__XL_Count 08 disease-burden-rates-by-cancer-types" measure="1" displayFolder="" measureGroup="08 disease-burden-rates-by-cancer-types" count="0" hidden="1"/>
    <cacheHierarchy uniqueName="[Measures].[__XL_Count 09_cancer-deaths-rate-and-age-standardized-rate-index]" caption="__XL_Count 09_cancer-deaths-rate-and-age-standardized-rate-index" measure="1" displayFolder="" measureGroup="09_cancer-deaths-rate-and-age-standardized-rate-index" count="0" hidden="1"/>
    <cacheHierarchy uniqueName="[Measures].[__No measures defined]" caption="__No measures defined" measure="1" displayFolder="" count="0" hidden="1"/>
    <cacheHierarchy uniqueName="[Measures].[Sum of Number of executions (Amnesty International)]" caption="Sum of Number of executions (Amnesty International)" measure="1" displayFolder="" measureGroup="01 annual-number-of-deaths-by-cause" count="0" hidden="1">
      <extLst>
        <ext xmlns:x15="http://schemas.microsoft.com/office/spreadsheetml/2010/11/main" uri="{B97F6D7D-B522-45F9-BDA1-12C45D357490}">
          <x15:cacheHierarchy aggregatedColumn="3"/>
        </ext>
      </extLst>
    </cacheHierarchy>
    <cacheHierarchy uniqueName="[Measures].[Sum of Deaths - Meningitis - Sex: Both - Age: All Ages (Number)]" caption="Sum of Deaths - Meningitis - Sex: Both - Age: All Ages (Number)" measure="1" displayFolder="" measureGroup="01 annual-number-of-deaths-by-cause" count="0" hidden="1">
      <extLst>
        <ext xmlns:x15="http://schemas.microsoft.com/office/spreadsheetml/2010/11/main" uri="{B97F6D7D-B522-45F9-BDA1-12C45D357490}">
          <x15:cacheHierarchy aggregatedColumn="4"/>
        </ext>
      </extLst>
    </cacheHierarchy>
    <cacheHierarchy uniqueName="[Measures].[Sum of Deaths - Alzheimer's disease and other dementias - Sex: Both - A]" caption="Sum of Deaths - Alzheimer's disease and other dementias - Sex: Both - A" measure="1" displayFolder="" measureGroup="01 annual-number-of-deaths-by-cause" count="0" hidden="1">
      <extLst>
        <ext xmlns:x15="http://schemas.microsoft.com/office/spreadsheetml/2010/11/main" uri="{B97F6D7D-B522-45F9-BDA1-12C45D357490}">
          <x15:cacheHierarchy aggregatedColumn="5"/>
        </ext>
      </extLst>
    </cacheHierarchy>
    <cacheHierarchy uniqueName="[Measures].[Sum of Deaths - Parkinson's disease - Sex: Both - Age: All Ages (Number]" caption="Sum of Deaths - Parkinson's disease - Sex: Both - Age: All Ages (Number" measure="1" displayFolder="" measureGroup="01 annual-number-of-deaths-by-cause" count="0" hidden="1">
      <extLst>
        <ext xmlns:x15="http://schemas.microsoft.com/office/spreadsheetml/2010/11/main" uri="{B97F6D7D-B522-45F9-BDA1-12C45D357490}">
          <x15:cacheHierarchy aggregatedColumn="6"/>
        </ext>
      </extLst>
    </cacheHierarchy>
    <cacheHierarchy uniqueName="[Measures].[Sum of Deaths - Nutritional deficiencies - Sex: Both - Age: All Ages (N]" caption="Sum of Deaths - Nutritional deficiencies - Sex: Both - Age: All Ages (N" measure="1" displayFolder="" measureGroup="01 annual-number-of-deaths-by-cause" count="0" hidden="1">
      <extLst>
        <ext xmlns:x15="http://schemas.microsoft.com/office/spreadsheetml/2010/11/main" uri="{B97F6D7D-B522-45F9-BDA1-12C45D357490}">
          <x15:cacheHierarchy aggregatedColumn="7"/>
        </ext>
      </extLst>
    </cacheHierarchy>
    <cacheHierarchy uniqueName="[Measures].[Sum of Deaths - Malaria - Sex: Both - Age: All Ages (Number)]" caption="Sum of Deaths - Malaria - Sex: Both - Age: All Ages (Number)" measure="1" displayFolder="" measureGroup="01 annual-number-of-deaths-by-cause" count="0" hidden="1">
      <extLst>
        <ext xmlns:x15="http://schemas.microsoft.com/office/spreadsheetml/2010/11/main" uri="{B97F6D7D-B522-45F9-BDA1-12C45D357490}">
          <x15:cacheHierarchy aggregatedColumn="8"/>
        </ext>
      </extLst>
    </cacheHierarchy>
    <cacheHierarchy uniqueName="[Measures].[Sum of Deaths - Drowning - Sex: Both - Age: All Ages (Number)]" caption="Sum of Deaths - Drowning - Sex: Both - Age: All Ages (Number)" measure="1" displayFolder="" measureGroup="01 annual-number-of-deaths-by-cause" count="0" hidden="1">
      <extLst>
        <ext xmlns:x15="http://schemas.microsoft.com/office/spreadsheetml/2010/11/main" uri="{B97F6D7D-B522-45F9-BDA1-12C45D357490}">
          <x15:cacheHierarchy aggregatedColumn="9"/>
        </ext>
      </extLst>
    </cacheHierarchy>
    <cacheHierarchy uniqueName="[Measures].[Sum of Deaths - Interpersonal violence - Sex: Both - Age: All Ages (Num]" caption="Sum of Deaths - Interpersonal violence - Sex: Both - Age: All Ages (Num" measure="1" displayFolder="" measureGroup="01 annual-number-of-deaths-by-cause" count="0" hidden="1">
      <extLst>
        <ext xmlns:x15="http://schemas.microsoft.com/office/spreadsheetml/2010/11/main" uri="{B97F6D7D-B522-45F9-BDA1-12C45D357490}">
          <x15:cacheHierarchy aggregatedColumn="10"/>
        </ext>
      </extLst>
    </cacheHierarchy>
    <cacheHierarchy uniqueName="[Measures].[Sum of Deaths - Maternal disorders - Sex: Both - Age: All Ages (Number)]" caption="Sum of Deaths - Maternal disorders - Sex: Both - Age: All Ages (Number)" measure="1" displayFolder="" measureGroup="01 annual-number-of-deaths-by-cause" count="0" hidden="1">
      <extLst>
        <ext xmlns:x15="http://schemas.microsoft.com/office/spreadsheetml/2010/11/main" uri="{B97F6D7D-B522-45F9-BDA1-12C45D357490}">
          <x15:cacheHierarchy aggregatedColumn="11"/>
        </ext>
      </extLst>
    </cacheHierarchy>
    <cacheHierarchy uniqueName="[Measures].[Sum of Deaths - HIV/AIDS - Sex: Both - Age: All Ages (Number)]" caption="Sum of Deaths - HIV/AIDS - Sex: Both - Age: All Ages (Number)" measure="1" displayFolder="" measureGroup="01 annual-number-of-deaths-by-cause" count="0" hidden="1">
      <extLst>
        <ext xmlns:x15="http://schemas.microsoft.com/office/spreadsheetml/2010/11/main" uri="{B97F6D7D-B522-45F9-BDA1-12C45D357490}">
          <x15:cacheHierarchy aggregatedColumn="12"/>
        </ext>
      </extLst>
    </cacheHierarchy>
    <cacheHierarchy uniqueName="[Measures].[Sum of Deaths - Drug use disorders - Sex: Both - Age: All Ages (Number)]" caption="Sum of Deaths - Drug use disorders - Sex: Both - Age: All Ages (Number)" measure="1" displayFolder="" measureGroup="01 annual-number-of-deaths-by-cause" count="0" hidden="1">
      <extLst>
        <ext xmlns:x15="http://schemas.microsoft.com/office/spreadsheetml/2010/11/main" uri="{B97F6D7D-B522-45F9-BDA1-12C45D357490}">
          <x15:cacheHierarchy aggregatedColumn="13"/>
        </ext>
      </extLst>
    </cacheHierarchy>
    <cacheHierarchy uniqueName="[Measures].[Sum of Deaths - Tuberculosis - Sex: Both - Age: All Ages (Number)]" caption="Sum of Deaths - Tuberculosis - Sex: Both - Age: All Ages (Number)" measure="1" displayFolder="" measureGroup="01 annual-number-of-deaths-by-cause" count="0" hidden="1">
      <extLst>
        <ext xmlns:x15="http://schemas.microsoft.com/office/spreadsheetml/2010/11/main" uri="{B97F6D7D-B522-45F9-BDA1-12C45D357490}">
          <x15:cacheHierarchy aggregatedColumn="14"/>
        </ext>
      </extLst>
    </cacheHierarchy>
    <cacheHierarchy uniqueName="[Measures].[Sum of Deaths - Cardiovascular diseases - Sex: Both - Age: All Ages (Nu]" caption="Sum of Deaths - Cardiovascular diseases - Sex: Both - Age: All Ages (Nu" measure="1" displayFolder="" measureGroup="01 annual-number-of-deaths-by-cause" count="0" hidden="1">
      <extLst>
        <ext xmlns:x15="http://schemas.microsoft.com/office/spreadsheetml/2010/11/main" uri="{B97F6D7D-B522-45F9-BDA1-12C45D357490}">
          <x15:cacheHierarchy aggregatedColumn="15"/>
        </ext>
      </extLst>
    </cacheHierarchy>
    <cacheHierarchy uniqueName="[Measures].[Sum of Deaths - Lower respiratory infections - Sex: Both - Age: All Age]" caption="Sum of Deaths - Lower respiratory infections - Sex: Both - Age: All Age" measure="1" displayFolder="" measureGroup="01 annual-number-of-deaths-by-cause" count="0" hidden="1">
      <extLst>
        <ext xmlns:x15="http://schemas.microsoft.com/office/spreadsheetml/2010/11/main" uri="{B97F6D7D-B522-45F9-BDA1-12C45D357490}">
          <x15:cacheHierarchy aggregatedColumn="16"/>
        </ext>
      </extLst>
    </cacheHierarchy>
    <cacheHierarchy uniqueName="[Measures].[Sum of Deaths - Neonatal disorders - Sex: Both - Age: All Ages (Number)]" caption="Sum of Deaths - Neonatal disorders - Sex: Both - Age: All Ages (Number)" measure="1" displayFolder="" measureGroup="01 annual-number-of-deaths-by-cause" count="0" hidden="1">
      <extLst>
        <ext xmlns:x15="http://schemas.microsoft.com/office/spreadsheetml/2010/11/main" uri="{B97F6D7D-B522-45F9-BDA1-12C45D357490}">
          <x15:cacheHierarchy aggregatedColumn="17"/>
        </ext>
      </extLst>
    </cacheHierarchy>
    <cacheHierarchy uniqueName="[Measures].[Sum of Deaths - Alcohol use disorders - Sex: Both - Age: All Ages (Numb]" caption="Sum of Deaths - Alcohol use disorders - Sex: Both - Age: All Ages (Numb" measure="1" displayFolder="" measureGroup="01 annual-number-of-deaths-by-cause" count="0" hidden="1">
      <extLst>
        <ext xmlns:x15="http://schemas.microsoft.com/office/spreadsheetml/2010/11/main" uri="{B97F6D7D-B522-45F9-BDA1-12C45D357490}">
          <x15:cacheHierarchy aggregatedColumn="18"/>
        </ext>
      </extLst>
    </cacheHierarchy>
    <cacheHierarchy uniqueName="[Measures].[Sum of Deaths - Self-harm - Sex: Both - Age: All Ages (Number)]" caption="Sum of Deaths - Self-harm - Sex: Both - Age: All Ages (Number)" measure="1" displayFolder="" measureGroup="01 annual-number-of-deaths-by-cause" count="0" hidden="1">
      <extLst>
        <ext xmlns:x15="http://schemas.microsoft.com/office/spreadsheetml/2010/11/main" uri="{B97F6D7D-B522-45F9-BDA1-12C45D357490}">
          <x15:cacheHierarchy aggregatedColumn="19"/>
        </ext>
      </extLst>
    </cacheHierarchy>
    <cacheHierarchy uniqueName="[Measures].[Sum of Deaths - Exposure to forces of nature - Sex: Both - Age: All Age]" caption="Sum of Deaths - Exposure to forces of nature - Sex: Both - Age: All Age" measure="1" displayFolder="" measureGroup="01 annual-number-of-deaths-by-cause" count="0" hidden="1">
      <extLst>
        <ext xmlns:x15="http://schemas.microsoft.com/office/spreadsheetml/2010/11/main" uri="{B97F6D7D-B522-45F9-BDA1-12C45D357490}">
          <x15:cacheHierarchy aggregatedColumn="20"/>
        </ext>
      </extLst>
    </cacheHierarchy>
    <cacheHierarchy uniqueName="[Measures].[Sum of Deaths - Diarrheal diseases - Sex: Both - Age: All Ages (Number)]" caption="Sum of Deaths - Diarrheal diseases - Sex: Both - Age: All Ages (Number)" measure="1" displayFolder="" measureGroup="01 annual-number-of-deaths-by-cause" count="0" hidden="1">
      <extLst>
        <ext xmlns:x15="http://schemas.microsoft.com/office/spreadsheetml/2010/11/main" uri="{B97F6D7D-B522-45F9-BDA1-12C45D357490}">
          <x15:cacheHierarchy aggregatedColumn="21"/>
        </ext>
      </extLst>
    </cacheHierarchy>
    <cacheHierarchy uniqueName="[Measures].[Sum of Deaths - Environmental heat and cold exposure - Sex: Both - Age:]" caption="Sum of Deaths - Environmental heat and cold exposure - Sex: Both - Age:" measure="1" displayFolder="" measureGroup="01 annual-number-of-deaths-by-cause" count="0" hidden="1">
      <extLst>
        <ext xmlns:x15="http://schemas.microsoft.com/office/spreadsheetml/2010/11/main" uri="{B97F6D7D-B522-45F9-BDA1-12C45D357490}">
          <x15:cacheHierarchy aggregatedColumn="22"/>
        </ext>
      </extLst>
    </cacheHierarchy>
    <cacheHierarchy uniqueName="[Measures].[Sum of Deaths - Neoplasms - Sex: Both - Age: All Ages (Number)]" caption="Sum of Deaths - Neoplasms - Sex: Both - Age: All Ages (Number)" measure="1" displayFolder="" measureGroup="01 annual-number-of-deaths-by-cause" count="0" hidden="1">
      <extLst>
        <ext xmlns:x15="http://schemas.microsoft.com/office/spreadsheetml/2010/11/main" uri="{B97F6D7D-B522-45F9-BDA1-12C45D357490}">
          <x15:cacheHierarchy aggregatedColumn="23"/>
        </ext>
      </extLst>
    </cacheHierarchy>
    <cacheHierarchy uniqueName="[Measures].[Sum of Deaths - Conflict and terrorism - Sex: Both - Age: All Ages (Num]" caption="Sum of Deaths - Conflict and terrorism - Sex: Both - Age: All Ages (Num" measure="1" displayFolder="" measureGroup="01 annual-number-of-deaths-by-cause" count="0" hidden="1">
      <extLst>
        <ext xmlns:x15="http://schemas.microsoft.com/office/spreadsheetml/2010/11/main" uri="{B97F6D7D-B522-45F9-BDA1-12C45D357490}">
          <x15:cacheHierarchy aggregatedColumn="24"/>
        </ext>
      </extLst>
    </cacheHierarchy>
    <cacheHierarchy uniqueName="[Measures].[Sum of Deaths - Diabetes mellitus - Sex: Both - Age: All Ages (Number)]" caption="Sum of Deaths - Diabetes mellitus - Sex: Both - Age: All Ages (Number)" measure="1" displayFolder="" measureGroup="01 annual-number-of-deaths-by-cause" count="0" hidden="1">
      <extLst>
        <ext xmlns:x15="http://schemas.microsoft.com/office/spreadsheetml/2010/11/main" uri="{B97F6D7D-B522-45F9-BDA1-12C45D357490}">
          <x15:cacheHierarchy aggregatedColumn="25"/>
        </ext>
      </extLst>
    </cacheHierarchy>
    <cacheHierarchy uniqueName="[Measures].[Sum of Deaths - Chronic kidney disease - Sex: Both - Age: All Ages (Num]" caption="Sum of Deaths - Chronic kidney disease - Sex: Both - Age: All Ages (Num" measure="1" displayFolder="" measureGroup="01 annual-number-of-deaths-by-cause" count="0" hidden="1">
      <extLst>
        <ext xmlns:x15="http://schemas.microsoft.com/office/spreadsheetml/2010/11/main" uri="{B97F6D7D-B522-45F9-BDA1-12C45D357490}">
          <x15:cacheHierarchy aggregatedColumn="26"/>
        </ext>
      </extLst>
    </cacheHierarchy>
    <cacheHierarchy uniqueName="[Measures].[Sum of Deaths - Poisonings - Sex: Both - Age: All Ages (Number)]" caption="Sum of Deaths - Poisonings - Sex: Both - Age: All Ages (Number)" measure="1" displayFolder="" measureGroup="01 annual-number-of-deaths-by-cause" count="0" hidden="1">
      <extLst>
        <ext xmlns:x15="http://schemas.microsoft.com/office/spreadsheetml/2010/11/main" uri="{B97F6D7D-B522-45F9-BDA1-12C45D357490}">
          <x15:cacheHierarchy aggregatedColumn="27"/>
        </ext>
      </extLst>
    </cacheHierarchy>
    <cacheHierarchy uniqueName="[Measures].[Sum of Deaths - Protein-energy malnutrition - Sex: Both - Age: All Ages]" caption="Sum of Deaths - Protein-energy malnutrition - Sex: Both - Age: All Ages" measure="1" displayFolder="" measureGroup="01 annual-number-of-deaths-by-cause" count="0" hidden="1">
      <extLst>
        <ext xmlns:x15="http://schemas.microsoft.com/office/spreadsheetml/2010/11/main" uri="{B97F6D7D-B522-45F9-BDA1-12C45D357490}">
          <x15:cacheHierarchy aggregatedColumn="28"/>
        </ext>
      </extLst>
    </cacheHierarchy>
    <cacheHierarchy uniqueName="[Measures].[Sum of Terrorism (deaths)]" caption="Sum of Terrorism (deaths)" measure="1" displayFolder="" measureGroup="01 annual-number-of-deaths-by-cause" count="0" hidden="1">
      <extLst>
        <ext xmlns:x15="http://schemas.microsoft.com/office/spreadsheetml/2010/11/main" uri="{B97F6D7D-B522-45F9-BDA1-12C45D357490}">
          <x15:cacheHierarchy aggregatedColumn="29"/>
        </ext>
      </extLst>
    </cacheHierarchy>
    <cacheHierarchy uniqueName="[Measures].[Sum of Deaths - Road injuries - Sex: Both - Age: All Ages (Number)]" caption="Sum of Deaths - Road injuries - Sex: Both - Age: All Ages (Number)" measure="1" displayFolder="" measureGroup="01 annual-number-of-deaths-by-cause" count="0" hidden="1">
      <extLst>
        <ext xmlns:x15="http://schemas.microsoft.com/office/spreadsheetml/2010/11/main" uri="{B97F6D7D-B522-45F9-BDA1-12C45D357490}">
          <x15:cacheHierarchy aggregatedColumn="30"/>
        </ext>
      </extLst>
    </cacheHierarchy>
    <cacheHierarchy uniqueName="[Measures].[Sum of Deaths - Chronic respiratory diseases - Sex: Both - Age: All Age]" caption="Sum of Deaths - Chronic respiratory diseases - Sex: Both - Age: All Age" measure="1" displayFolder="" measureGroup="01 annual-number-of-deaths-by-cause" count="0" hidden="1">
      <extLst>
        <ext xmlns:x15="http://schemas.microsoft.com/office/spreadsheetml/2010/11/main" uri="{B97F6D7D-B522-45F9-BDA1-12C45D357490}">
          <x15:cacheHierarchy aggregatedColumn="31"/>
        </ext>
      </extLst>
    </cacheHierarchy>
    <cacheHierarchy uniqueName="[Measures].[Sum of Deaths - Cirrhosis and other chronic liver diseases - Sex: Both]" caption="Sum of Deaths - Cirrhosis and other chronic liver diseases - Sex: Both" measure="1" displayFolder="" measureGroup="01 annual-number-of-deaths-by-cause" count="0" hidden="1">
      <extLst>
        <ext xmlns:x15="http://schemas.microsoft.com/office/spreadsheetml/2010/11/main" uri="{B97F6D7D-B522-45F9-BDA1-12C45D357490}">
          <x15:cacheHierarchy aggregatedColumn="32"/>
        </ext>
      </extLst>
    </cacheHierarchy>
    <cacheHierarchy uniqueName="[Measures].[Sum of Deaths - Digestive diseases - Sex: Both - Age: All Ages (Number)]" caption="Sum of Deaths - Digestive diseases - Sex: Both - Age: All Ages (Number)" measure="1" displayFolder="" measureGroup="01 annual-number-of-deaths-by-cause" count="0" hidden="1">
      <extLst>
        <ext xmlns:x15="http://schemas.microsoft.com/office/spreadsheetml/2010/11/main" uri="{B97F6D7D-B522-45F9-BDA1-12C45D357490}">
          <x15:cacheHierarchy aggregatedColumn="33"/>
        </ext>
      </extLst>
    </cacheHierarchy>
    <cacheHierarchy uniqueName="[Measures].[Sum of Deaths - Fire, heat, and hot substances - Sex: Both - Age: All A]" caption="Sum of Deaths - Fire, heat, and hot substances - Sex: Both - Age: All A" measure="1" displayFolder="" measureGroup="01 annual-number-of-deaths-by-cause" count="0" hidden="1">
      <extLst>
        <ext xmlns:x15="http://schemas.microsoft.com/office/spreadsheetml/2010/11/main" uri="{B97F6D7D-B522-45F9-BDA1-12C45D357490}">
          <x15:cacheHierarchy aggregatedColumn="34"/>
        </ext>
      </extLst>
    </cacheHierarchy>
    <cacheHierarchy uniqueName="[Measures].[Sum of Deaths - Acute hepatitis - Sex: Both - Age: All Ages (Number)]" caption="Sum of Deaths - Acute hepatitis - Sex: Both - Age: All Ages (Number)" measure="1" displayFolder="" measureGroup="01 annual-number-of-deaths-by-cause" count="0" hidden="1">
      <extLst>
        <ext xmlns:x15="http://schemas.microsoft.com/office/spreadsheetml/2010/11/main" uri="{B97F6D7D-B522-45F9-BDA1-12C45D357490}">
          <x15:cacheHierarchy aggregatedColumn="35"/>
        </ext>
      </extLst>
    </cacheHierarchy>
    <cacheHierarchy uniqueName="[Measures].[Sum of Deaths - Liver cancer - Sex: Both - Age: All Ages (Number)]" caption="Sum of Deaths - Liver cancer - Sex: Both - Age: All Ages (Number)" measure="1" displayFolder="" measureGroup="02 total-cancer-deaths-by-type" count="0" hidden="1">
      <extLst>
        <ext xmlns:x15="http://schemas.microsoft.com/office/spreadsheetml/2010/11/main" uri="{B97F6D7D-B522-45F9-BDA1-12C45D357490}">
          <x15:cacheHierarchy aggregatedColumn="39"/>
        </ext>
      </extLst>
    </cacheHierarchy>
    <cacheHierarchy uniqueName="[Measures].[Sum of Deaths - Kidney cancer - Sex: Both - Age: All Ages (Number)]" caption="Sum of Deaths - Kidney cancer - Sex: Both - Age: All Ages (Number)" measure="1" displayFolder="" measureGroup="02 total-cancer-deaths-by-type" count="0" hidden="1">
      <extLst>
        <ext xmlns:x15="http://schemas.microsoft.com/office/spreadsheetml/2010/11/main" uri="{B97F6D7D-B522-45F9-BDA1-12C45D357490}">
          <x15:cacheHierarchy aggregatedColumn="40"/>
        </ext>
      </extLst>
    </cacheHierarchy>
    <cacheHierarchy uniqueName="[Measures].[Sum of Deaths - Lip and oral cavity cancer - Sex: Both - Age: All Ages]" caption="Sum of Deaths - Lip and oral cavity cancer - Sex: Both - Age: All Ages" measure="1" displayFolder="" measureGroup="02 total-cancer-deaths-by-type" count="0" hidden="1">
      <extLst>
        <ext xmlns:x15="http://schemas.microsoft.com/office/spreadsheetml/2010/11/main" uri="{B97F6D7D-B522-45F9-BDA1-12C45D357490}">
          <x15:cacheHierarchy aggregatedColumn="41"/>
        </ext>
      </extLst>
    </cacheHierarchy>
    <cacheHierarchy uniqueName="[Measures].[Sum of Deaths - Tracheal, bronchus, and lung cancer - Sex: Both - Age:]" caption="Sum of Deaths - Tracheal, bronchus, and lung cancer - Sex: Both - Age:" measure="1" displayFolder="" measureGroup="02 total-cancer-deaths-by-type" count="0" hidden="1">
      <extLst>
        <ext xmlns:x15="http://schemas.microsoft.com/office/spreadsheetml/2010/11/main" uri="{B97F6D7D-B522-45F9-BDA1-12C45D357490}">
          <x15:cacheHierarchy aggregatedColumn="42"/>
        </ext>
      </extLst>
    </cacheHierarchy>
    <cacheHierarchy uniqueName="[Measures].[Sum of Deaths - Larynx cancer - Sex: Both - Age: All Ages (Number)]" caption="Sum of Deaths - Larynx cancer - Sex: Both - Age: All Ages (Number)" measure="1" displayFolder="" measureGroup="02 total-cancer-deaths-by-type" count="0" hidden="1">
      <extLst>
        <ext xmlns:x15="http://schemas.microsoft.com/office/spreadsheetml/2010/11/main" uri="{B97F6D7D-B522-45F9-BDA1-12C45D357490}">
          <x15:cacheHierarchy aggregatedColumn="43"/>
        </ext>
      </extLst>
    </cacheHierarchy>
    <cacheHierarchy uniqueName="[Measures].[Sum of Deaths - Gallbladder and biliary tract cancer - Sex: Both - Age:]" caption="Sum of Deaths - Gallbladder and biliary tract cancer - Sex: Both - Age:" measure="1" displayFolder="" measureGroup="02 total-cancer-deaths-by-type" count="0" hidden="1">
      <extLst>
        <ext xmlns:x15="http://schemas.microsoft.com/office/spreadsheetml/2010/11/main" uri="{B97F6D7D-B522-45F9-BDA1-12C45D357490}">
          <x15:cacheHierarchy aggregatedColumn="44"/>
        </ext>
      </extLst>
    </cacheHierarchy>
    <cacheHierarchy uniqueName="[Measures].[Sum of Deaths - Malignant skin melanoma - Sex: Both - Age: All Ages (Nu]" caption="Sum of Deaths - Malignant skin melanoma - Sex: Both - Age: All Ages (Nu" measure="1" displayFolder="" measureGroup="02 total-cancer-deaths-by-type" count="0" hidden="1">
      <extLst>
        <ext xmlns:x15="http://schemas.microsoft.com/office/spreadsheetml/2010/11/main" uri="{B97F6D7D-B522-45F9-BDA1-12C45D357490}">
          <x15:cacheHierarchy aggregatedColumn="45"/>
        </ext>
      </extLst>
    </cacheHierarchy>
    <cacheHierarchy uniqueName="[Measures].[Sum of Deaths - Leukemia - Sex: Both - Age: All Ages (Number)]" caption="Sum of Deaths - Leukemia - Sex: Both - Age: All Ages (Number)" measure="1" displayFolder="" measureGroup="02 total-cancer-deaths-by-type" count="0" hidden="1">
      <extLst>
        <ext xmlns:x15="http://schemas.microsoft.com/office/spreadsheetml/2010/11/main" uri="{B97F6D7D-B522-45F9-BDA1-12C45D357490}">
          <x15:cacheHierarchy aggregatedColumn="46"/>
        </ext>
      </extLst>
    </cacheHierarchy>
    <cacheHierarchy uniqueName="[Measures].[Sum of Deaths - Hodgkin lymphoma - Sex: Both - Age: All Ages (Number)]" caption="Sum of Deaths - Hodgkin lymphoma - Sex: Both - Age: All Ages (Number)" measure="1" displayFolder="" measureGroup="02 total-cancer-deaths-by-type" count="0" hidden="1">
      <extLst>
        <ext xmlns:x15="http://schemas.microsoft.com/office/spreadsheetml/2010/11/main" uri="{B97F6D7D-B522-45F9-BDA1-12C45D357490}">
          <x15:cacheHierarchy aggregatedColumn="47"/>
        </ext>
      </extLst>
    </cacheHierarchy>
    <cacheHierarchy uniqueName="[Measures].[Sum of Deaths - Multiple myeloma - Sex: Both - Age: All Ages (Number)]" caption="Sum of Deaths - Multiple myeloma - Sex: Both - Age: All Ages (Number)" measure="1" displayFolder="" measureGroup="02 total-cancer-deaths-by-type" count="0" hidden="1">
      <extLst>
        <ext xmlns:x15="http://schemas.microsoft.com/office/spreadsheetml/2010/11/main" uri="{B97F6D7D-B522-45F9-BDA1-12C45D357490}">
          <x15:cacheHierarchy aggregatedColumn="48"/>
        </ext>
      </extLst>
    </cacheHierarchy>
    <cacheHierarchy uniqueName="[Measures].[Sum of Deaths - Other neoplasms - Sex: Both - Age: All Ages (Number)]" caption="Sum of Deaths - Other neoplasms - Sex: Both - Age: All Ages (Number)" measure="1" displayFolder="" measureGroup="02 total-cancer-deaths-by-type" count="0" hidden="1">
      <extLst>
        <ext xmlns:x15="http://schemas.microsoft.com/office/spreadsheetml/2010/11/main" uri="{B97F6D7D-B522-45F9-BDA1-12C45D357490}">
          <x15:cacheHierarchy aggregatedColumn="49"/>
        </ext>
      </extLst>
    </cacheHierarchy>
    <cacheHierarchy uniqueName="[Measures].[Sum of Deaths - Breast cancer - Sex: Both - Age: All Ages (Number)]" caption="Sum of Deaths - Breast cancer - Sex: Both - Age: All Ages (Number)" measure="1" displayFolder="" measureGroup="02 total-cancer-deaths-by-type" count="0" hidden="1">
      <extLst>
        <ext xmlns:x15="http://schemas.microsoft.com/office/spreadsheetml/2010/11/main" uri="{B97F6D7D-B522-45F9-BDA1-12C45D357490}">
          <x15:cacheHierarchy aggregatedColumn="50"/>
        </ext>
      </extLst>
    </cacheHierarchy>
    <cacheHierarchy uniqueName="[Measures].[Sum of Deaths - Prostate cancer - Sex: Both - Age: All Ages (Number)]" caption="Sum of Deaths - Prostate cancer - Sex: Both - Age: All Ages (Number)" measure="1" displayFolder="" measureGroup="02 total-cancer-deaths-by-type" count="0" hidden="1">
      <extLst>
        <ext xmlns:x15="http://schemas.microsoft.com/office/spreadsheetml/2010/11/main" uri="{B97F6D7D-B522-45F9-BDA1-12C45D357490}">
          <x15:cacheHierarchy aggregatedColumn="51"/>
        </ext>
      </extLst>
    </cacheHierarchy>
    <cacheHierarchy uniqueName="[Measures].[Sum of Deaths - Thyroid cancer - Sex: Both - Age: All Ages (Number)]" caption="Sum of Deaths - Thyroid cancer - Sex: Both - Age: All Ages (Number)" measure="1" displayFolder="" measureGroup="02 total-cancer-deaths-by-type" count="0" hidden="1">
      <extLst>
        <ext xmlns:x15="http://schemas.microsoft.com/office/spreadsheetml/2010/11/main" uri="{B97F6D7D-B522-45F9-BDA1-12C45D357490}">
          <x15:cacheHierarchy aggregatedColumn="52"/>
        </ext>
      </extLst>
    </cacheHierarchy>
    <cacheHierarchy uniqueName="[Measures].[Sum of Deaths - Stomach cancer - Sex: Both - Age: All Ages (Number)]" caption="Sum of Deaths - Stomach cancer - Sex: Both - Age: All Ages (Number)" measure="1" displayFolder="" measureGroup="02 total-cancer-deaths-by-type" count="0" hidden="1">
      <extLst>
        <ext xmlns:x15="http://schemas.microsoft.com/office/spreadsheetml/2010/11/main" uri="{B97F6D7D-B522-45F9-BDA1-12C45D357490}">
          <x15:cacheHierarchy aggregatedColumn="53"/>
        </ext>
      </extLst>
    </cacheHierarchy>
    <cacheHierarchy uniqueName="[Measures].[Sum of Deaths - Bladder cancer - Sex: Both - Age: All Ages (Number)]" caption="Sum of Deaths - Bladder cancer - Sex: Both - Age: All Ages (Number)" measure="1" displayFolder="" measureGroup="02 total-cancer-deaths-by-type" count="0" hidden="1">
      <extLst>
        <ext xmlns:x15="http://schemas.microsoft.com/office/spreadsheetml/2010/11/main" uri="{B97F6D7D-B522-45F9-BDA1-12C45D357490}">
          <x15:cacheHierarchy aggregatedColumn="54"/>
        </ext>
      </extLst>
    </cacheHierarchy>
    <cacheHierarchy uniqueName="[Measures].[Sum of Deaths - Uterine cancer - Sex: Both - Age: All Ages (Number)]" caption="Sum of Deaths - Uterine cancer - Sex: Both - Age: All Ages (Number)" measure="1" displayFolder="" measureGroup="02 total-cancer-deaths-by-type" count="0" hidden="1">
      <extLst>
        <ext xmlns:x15="http://schemas.microsoft.com/office/spreadsheetml/2010/11/main" uri="{B97F6D7D-B522-45F9-BDA1-12C45D357490}">
          <x15:cacheHierarchy aggregatedColumn="55"/>
        </ext>
      </extLst>
    </cacheHierarchy>
    <cacheHierarchy uniqueName="[Measures].[Sum of Deaths - Ovarian cancer - Sex: Both - Age: All Ages (Number)]" caption="Sum of Deaths - Ovarian cancer - Sex: Both - Age: All Ages (Number)" measure="1" displayFolder="" measureGroup="02 total-cancer-deaths-by-type" count="0" hidden="1">
      <extLst>
        <ext xmlns:x15="http://schemas.microsoft.com/office/spreadsheetml/2010/11/main" uri="{B97F6D7D-B522-45F9-BDA1-12C45D357490}">
          <x15:cacheHierarchy aggregatedColumn="56"/>
        </ext>
      </extLst>
    </cacheHierarchy>
    <cacheHierarchy uniqueName="[Measures].[Sum of Deaths - Cervical cancer - Sex: Both - Age: All Ages (Number)]" caption="Sum of Deaths - Cervical cancer - Sex: Both - Age: All Ages (Number)" measure="1" displayFolder="" measureGroup="02 total-cancer-deaths-by-type" count="0" hidden="1">
      <extLst>
        <ext xmlns:x15="http://schemas.microsoft.com/office/spreadsheetml/2010/11/main" uri="{B97F6D7D-B522-45F9-BDA1-12C45D357490}">
          <x15:cacheHierarchy aggregatedColumn="57"/>
        </ext>
      </extLst>
    </cacheHierarchy>
    <cacheHierarchy uniqueName="[Measures].[Sum of Deaths - Brain and central nervous system cancer - Sex: Both - A]" caption="Sum of Deaths - Brain and central nervous system cancer - Sex: Both - A" measure="1" displayFolder="" measureGroup="02 total-cancer-deaths-by-type" count="0" hidden="1">
      <extLst>
        <ext xmlns:x15="http://schemas.microsoft.com/office/spreadsheetml/2010/11/main" uri="{B97F6D7D-B522-45F9-BDA1-12C45D357490}">
          <x15:cacheHierarchy aggregatedColumn="58"/>
        </ext>
      </extLst>
    </cacheHierarchy>
    <cacheHierarchy uniqueName="[Measures].[Sum of Deaths - Non-Hodgkin lymphoma - Sex: Both - Age: All Ages (Numbe]" caption="Sum of Deaths - Non-Hodgkin lymphoma - Sex: Both - Age: All Ages (Numbe" measure="1" displayFolder="" measureGroup="02 total-cancer-deaths-by-type" count="0" hidden="1">
      <extLst>
        <ext xmlns:x15="http://schemas.microsoft.com/office/spreadsheetml/2010/11/main" uri="{B97F6D7D-B522-45F9-BDA1-12C45D357490}">
          <x15:cacheHierarchy aggregatedColumn="59"/>
        </ext>
      </extLst>
    </cacheHierarchy>
    <cacheHierarchy uniqueName="[Measures].[Sum of Deaths - Pancreatic cancer - Sex: Both - Age: All Ages (Number)]" caption="Sum of Deaths - Pancreatic cancer - Sex: Both - Age: All Ages (Number)" measure="1" displayFolder="" measureGroup="02 total-cancer-deaths-by-type" count="0" hidden="1">
      <extLst>
        <ext xmlns:x15="http://schemas.microsoft.com/office/spreadsheetml/2010/11/main" uri="{B97F6D7D-B522-45F9-BDA1-12C45D357490}">
          <x15:cacheHierarchy aggregatedColumn="60"/>
        </ext>
      </extLst>
    </cacheHierarchy>
    <cacheHierarchy uniqueName="[Measures].[Sum of Deaths - Esophageal cancer - Sex: Both - Age: All Ages (Number)]" caption="Sum of Deaths - Esophageal cancer - Sex: Both - Age: All Ages (Number)" measure="1" displayFolder="" measureGroup="02 total-cancer-deaths-by-type" count="0" hidden="1">
      <extLst>
        <ext xmlns:x15="http://schemas.microsoft.com/office/spreadsheetml/2010/11/main" uri="{B97F6D7D-B522-45F9-BDA1-12C45D357490}">
          <x15:cacheHierarchy aggregatedColumn="61"/>
        </ext>
      </extLst>
    </cacheHierarchy>
    <cacheHierarchy uniqueName="[Measures].[Sum of Deaths - Testicular cancer - Sex: Both - Age: All Ages (Number)]" caption="Sum of Deaths - Testicular cancer - Sex: Both - Age: All Ages (Number)" measure="1" displayFolder="" measureGroup="02 total-cancer-deaths-by-type" count="0" hidden="1">
      <extLst>
        <ext xmlns:x15="http://schemas.microsoft.com/office/spreadsheetml/2010/11/main" uri="{B97F6D7D-B522-45F9-BDA1-12C45D357490}">
          <x15:cacheHierarchy aggregatedColumn="62"/>
        </ext>
      </extLst>
    </cacheHierarchy>
    <cacheHierarchy uniqueName="[Measures].[Sum of Deaths - Nasopharynx cancer - Sex: Both - Age: All Ages (Number)]" caption="Sum of Deaths - Nasopharynx cancer - Sex: Both - Age: All Ages (Number)" measure="1" displayFolder="" measureGroup="02 total-cancer-deaths-by-type" count="0" hidden="1">
      <extLst>
        <ext xmlns:x15="http://schemas.microsoft.com/office/spreadsheetml/2010/11/main" uri="{B97F6D7D-B522-45F9-BDA1-12C45D357490}">
          <x15:cacheHierarchy aggregatedColumn="63"/>
        </ext>
      </extLst>
    </cacheHierarchy>
    <cacheHierarchy uniqueName="[Measures].[Sum of Deaths - Other pharynx cancer - Sex: Both - Age: All Ages (Numbe]" caption="Sum of Deaths - Other pharynx cancer - Sex: Both - Age: All Ages (Numbe" measure="1" displayFolder="" measureGroup="02 total-cancer-deaths-by-type" count="0" hidden="1">
      <extLst>
        <ext xmlns:x15="http://schemas.microsoft.com/office/spreadsheetml/2010/11/main" uri="{B97F6D7D-B522-45F9-BDA1-12C45D357490}">
          <x15:cacheHierarchy aggregatedColumn="64"/>
        </ext>
      </extLst>
    </cacheHierarchy>
    <cacheHierarchy uniqueName="[Measures].[Sum of Deaths - Colon and rectum cancer - Sex: Both - Age: All Ages (Nu]" caption="Sum of Deaths - Colon and rectum cancer - Sex: Both - Age: All Ages (Nu" measure="1" displayFolder="" measureGroup="02 total-cancer-deaths-by-type" count="0" hidden="1">
      <extLst>
        <ext xmlns:x15="http://schemas.microsoft.com/office/spreadsheetml/2010/11/main" uri="{B97F6D7D-B522-45F9-BDA1-12C45D357490}">
          <x15:cacheHierarchy aggregatedColumn="65"/>
        </ext>
      </extLst>
    </cacheHierarchy>
    <cacheHierarchy uniqueName="[Measures].[Sum of Deaths - Non-melanoma skin cancer - Sex: Both - Age: All Ages (N]" caption="Sum of Deaths - Non-melanoma skin cancer - Sex: Both - Age: All Ages (N" measure="1" displayFolder="" measureGroup="02 total-cancer-deaths-by-type" count="0" hidden="1">
      <extLst>
        <ext xmlns:x15="http://schemas.microsoft.com/office/spreadsheetml/2010/11/main" uri="{B97F6D7D-B522-45F9-BDA1-12C45D357490}">
          <x15:cacheHierarchy aggregatedColumn="66"/>
        </ext>
      </extLst>
    </cacheHierarchy>
    <cacheHierarchy uniqueName="[Measures].[Sum of Deaths - Mesothelioma - Sex: Both - Age: All Ages (Number)]" caption="Sum of Deaths - Mesothelioma - Sex: Both - Age: All Ages (Number)" measure="1" displayFolder="" measureGroup="02 total-cancer-deaths-by-type" count="0" hidden="1">
      <extLst>
        <ext xmlns:x15="http://schemas.microsoft.com/office/spreadsheetml/2010/11/main" uri="{B97F6D7D-B522-45F9-BDA1-12C45D357490}">
          <x15:cacheHierarchy aggregatedColumn="67"/>
        </ext>
      </extLst>
    </cacheHierarchy>
    <cacheHierarchy uniqueName="[Measures].[Sum of Deaths - Neoplasms - Sex: Both - Age: Under 5 (Rate)]" caption="Sum of Deaths - Neoplasms - Sex: Both - Age: Under 5 (Rate)" measure="1" displayFolder="" measureGroup="03 cancer-death-rates-by-age" count="0" hidden="1">
      <extLst>
        <ext xmlns:x15="http://schemas.microsoft.com/office/spreadsheetml/2010/11/main" uri="{B97F6D7D-B522-45F9-BDA1-12C45D357490}">
          <x15:cacheHierarchy aggregatedColumn="71"/>
        </ext>
      </extLst>
    </cacheHierarchy>
    <cacheHierarchy uniqueName="[Measures].[Sum of Deaths - Neoplasms - Sex: Both - Age: Age-standardized (Rate)]" caption="Sum of Deaths - Neoplasms - Sex: Both - Age: Age-standardized (Rate)" measure="1" displayFolder="" measureGroup="03 cancer-death-rates-by-age" count="0" hidden="1">
      <extLst>
        <ext xmlns:x15="http://schemas.microsoft.com/office/spreadsheetml/2010/11/main" uri="{B97F6D7D-B522-45F9-BDA1-12C45D357490}">
          <x15:cacheHierarchy aggregatedColumn="72"/>
        </ext>
      </extLst>
    </cacheHierarchy>
    <cacheHierarchy uniqueName="[Measures].[Sum of Deaths - Neoplasms - Sex: Both - Age: All Ages (Rate)]" caption="Sum of Deaths - Neoplasms - Sex: Both - Age: All Ages (Rate)" measure="1" displayFolder="" measureGroup="03 cancer-death-rates-by-age" count="0" hidden="1">
      <extLst>
        <ext xmlns:x15="http://schemas.microsoft.com/office/spreadsheetml/2010/11/main" uri="{B97F6D7D-B522-45F9-BDA1-12C45D357490}">
          <x15:cacheHierarchy aggregatedColumn="73"/>
        </ext>
      </extLst>
    </cacheHierarchy>
    <cacheHierarchy uniqueName="[Measures].[Sum of Deaths - Neoplasms - Sex: Both - Age: 70+ years (Rate)]" caption="Sum of Deaths - Neoplasms - Sex: Both - Age: 70+ years (Rate)" measure="1" displayFolder="" measureGroup="03 cancer-death-rates-by-age" count="0" hidden="1">
      <extLst>
        <ext xmlns:x15="http://schemas.microsoft.com/office/spreadsheetml/2010/11/main" uri="{B97F6D7D-B522-45F9-BDA1-12C45D357490}">
          <x15:cacheHierarchy aggregatedColumn="74"/>
        </ext>
      </extLst>
    </cacheHierarchy>
    <cacheHierarchy uniqueName="[Measures].[Sum of Deaths - Neoplasms - Sex: Both - Age: 5-14 years (Rate)]" caption="Sum of Deaths - Neoplasms - Sex: Both - Age: 5-14 years (Rate)" measure="1" displayFolder="" measureGroup="03 cancer-death-rates-by-age" count="0" hidden="1">
      <extLst>
        <ext xmlns:x15="http://schemas.microsoft.com/office/spreadsheetml/2010/11/main" uri="{B97F6D7D-B522-45F9-BDA1-12C45D357490}">
          <x15:cacheHierarchy aggregatedColumn="75"/>
        </ext>
      </extLst>
    </cacheHierarchy>
    <cacheHierarchy uniqueName="[Measures].[Sum of Deaths - Neoplasms - Sex: Both - Age: 50-69 years (Rate)]" caption="Sum of Deaths - Neoplasms - Sex: Both - Age: 50-69 years (Rate)" measure="1" displayFolder="" measureGroup="03 cancer-death-rates-by-age" count="0" hidden="1">
      <extLst>
        <ext xmlns:x15="http://schemas.microsoft.com/office/spreadsheetml/2010/11/main" uri="{B97F6D7D-B522-45F9-BDA1-12C45D357490}">
          <x15:cacheHierarchy aggregatedColumn="76"/>
        </ext>
      </extLst>
    </cacheHierarchy>
    <cacheHierarchy uniqueName="[Measures].[Sum of Deaths - Neoplasms - Sex: Both - Age: 15-49 years (Rate)]" caption="Sum of Deaths - Neoplasms - Sex: Both - Age: 15-49 years (Rate)" measure="1" displayFolder="" measureGroup="03 cancer-death-rates-by-age" count="0" hidden="1">
      <extLst>
        <ext xmlns:x15="http://schemas.microsoft.com/office/spreadsheetml/2010/11/main" uri="{B97F6D7D-B522-45F9-BDA1-12C45D357490}">
          <x15:cacheHierarchy aggregatedColumn="77"/>
        </ext>
      </extLst>
    </cacheHierarchy>
    <cacheHierarchy uniqueName="[Measures].[Sum of Prevalence - Liver cancer - Sex: Both - Age: Age-standardized (P]" caption="Sum of Prevalence - Liver cancer - Sex: Both - Age: Age-standardized (P" measure="1" displayFolder="" measureGroup="04_share-of-population-with-cancer-types_" count="0" hidden="1">
      <extLst>
        <ext xmlns:x15="http://schemas.microsoft.com/office/spreadsheetml/2010/11/main" uri="{B97F6D7D-B522-45F9-BDA1-12C45D357490}">
          <x15:cacheHierarchy aggregatedColumn="81"/>
        </ext>
      </extLst>
    </cacheHierarchy>
    <cacheHierarchy uniqueName="[Measures].[Sum of Prevalence - Kidney cancer - Sex: Both - Age: Age-standardized (]" caption="Sum of Prevalence - Kidney cancer - Sex: Both - Age: Age-standardized (" measure="1" displayFolder="" measureGroup="04_share-of-population-with-cancer-types_" count="0" hidden="1">
      <extLst>
        <ext xmlns:x15="http://schemas.microsoft.com/office/spreadsheetml/2010/11/main" uri="{B97F6D7D-B522-45F9-BDA1-12C45D357490}">
          <x15:cacheHierarchy aggregatedColumn="82"/>
        </ext>
      </extLst>
    </cacheHierarchy>
    <cacheHierarchy uniqueName="[Measures].[Sum of Prevalence - Larynx cancer - Sex: Both - Age: Age-standardized (]" caption="Sum of Prevalence - Larynx cancer - Sex: Both - Age: Age-standardized (" measure="1" displayFolder="" measureGroup="04_share-of-population-with-cancer-types_" count="0" hidden="1">
      <extLst>
        <ext xmlns:x15="http://schemas.microsoft.com/office/spreadsheetml/2010/11/main" uri="{B97F6D7D-B522-45F9-BDA1-12C45D357490}">
          <x15:cacheHierarchy aggregatedColumn="83"/>
        </ext>
      </extLst>
    </cacheHierarchy>
    <cacheHierarchy uniqueName="[Measures].[Sum of Prevalence - Breast cancer - Sex: Both - Age: Age-standardized (]" caption="Sum of Prevalence - Breast cancer - Sex: Both - Age: Age-standardized (" measure="1" displayFolder="" measureGroup="04_share-of-population-with-cancer-types_" count="0" hidden="1">
      <extLst>
        <ext xmlns:x15="http://schemas.microsoft.com/office/spreadsheetml/2010/11/main" uri="{B97F6D7D-B522-45F9-BDA1-12C45D357490}">
          <x15:cacheHierarchy aggregatedColumn="84"/>
        </ext>
      </extLst>
    </cacheHierarchy>
    <cacheHierarchy uniqueName="[Measures].[Sum of Prevalence - Thyroid cancer - Sex: Both - Age: Age-standardized]" caption="Sum of Prevalence - Thyroid cancer - Sex: Both - Age: Age-standardized" measure="1" displayFolder="" measureGroup="04_share-of-population-with-cancer-types_" count="0" hidden="1">
      <extLst>
        <ext xmlns:x15="http://schemas.microsoft.com/office/spreadsheetml/2010/11/main" uri="{B97F6D7D-B522-45F9-BDA1-12C45D357490}">
          <x15:cacheHierarchy aggregatedColumn="85"/>
        </ext>
      </extLst>
    </cacheHierarchy>
    <cacheHierarchy uniqueName="[Measures].[Sum of Prevalence - Bladder cancer - Sex: Both - Age: Age-standardized]" caption="Sum of Prevalence - Bladder cancer - Sex: Both - Age: Age-standardized" measure="1" displayFolder="" measureGroup="04_share-of-population-with-cancer-types_" count="0" hidden="1">
      <extLst>
        <ext xmlns:x15="http://schemas.microsoft.com/office/spreadsheetml/2010/11/main" uri="{B97F6D7D-B522-45F9-BDA1-12C45D357490}">
          <x15:cacheHierarchy aggregatedColumn="86"/>
        </ext>
      </extLst>
    </cacheHierarchy>
    <cacheHierarchy uniqueName="[Measures].[Sum of Prevalence - Uterine cancer - Sex: Both - Age: Age-standardized]" caption="Sum of Prevalence - Uterine cancer - Sex: Both - Age: Age-standardized" measure="1" displayFolder="" measureGroup="04_share-of-population-with-cancer-types_" count="0" hidden="1">
      <extLst>
        <ext xmlns:x15="http://schemas.microsoft.com/office/spreadsheetml/2010/11/main" uri="{B97F6D7D-B522-45F9-BDA1-12C45D357490}">
          <x15:cacheHierarchy aggregatedColumn="87"/>
        </ext>
      </extLst>
    </cacheHierarchy>
    <cacheHierarchy uniqueName="[Measures].[Sum of Prevalence - Ovarian cancer - Sex: Both - Age: Age-standardized]" caption="Sum of Prevalence - Ovarian cancer - Sex: Both - Age: Age-standardized" measure="1" displayFolder="" measureGroup="04_share-of-population-with-cancer-types_" count="0" hidden="1">
      <extLst>
        <ext xmlns:x15="http://schemas.microsoft.com/office/spreadsheetml/2010/11/main" uri="{B97F6D7D-B522-45F9-BDA1-12C45D357490}">
          <x15:cacheHierarchy aggregatedColumn="88"/>
        </ext>
      </extLst>
    </cacheHierarchy>
    <cacheHierarchy uniqueName="[Measures].[Sum of Prevalence - Stomach cancer - Sex: Both - Age: Age-standardized]" caption="Sum of Prevalence - Stomach cancer - Sex: Both - Age: Age-standardized" measure="1" displayFolder="" measureGroup="04_share-of-population-with-cancer-types_" count="0" hidden="1">
      <extLst>
        <ext xmlns:x15="http://schemas.microsoft.com/office/spreadsheetml/2010/11/main" uri="{B97F6D7D-B522-45F9-BDA1-12C45D357490}">
          <x15:cacheHierarchy aggregatedColumn="89"/>
        </ext>
      </extLst>
    </cacheHierarchy>
    <cacheHierarchy uniqueName="[Measures].[Sum of Prevalence - Prostate cancer - Sex: Both - Age: Age-standardized]" caption="Sum of Prevalence - Prostate cancer - Sex: Both - Age: Age-standardized" measure="1" displayFolder="" measureGroup="04_share-of-population-with-cancer-types_" count="0" hidden="1">
      <extLst>
        <ext xmlns:x15="http://schemas.microsoft.com/office/spreadsheetml/2010/11/main" uri="{B97F6D7D-B522-45F9-BDA1-12C45D357490}">
          <x15:cacheHierarchy aggregatedColumn="90"/>
        </ext>
      </extLst>
    </cacheHierarchy>
    <cacheHierarchy uniqueName="[Measures].[Sum of Prevalence - Cervical cancer - Sex: Both - Age: Age-standardized]" caption="Sum of Prevalence - Cervical cancer - Sex: Both - Age: Age-standardized" measure="1" displayFolder="" measureGroup="04_share-of-population-with-cancer-types_" count="0" hidden="1">
      <extLst>
        <ext xmlns:x15="http://schemas.microsoft.com/office/spreadsheetml/2010/11/main" uri="{B97F6D7D-B522-45F9-BDA1-12C45D357490}">
          <x15:cacheHierarchy aggregatedColumn="91"/>
        </ext>
      </extLst>
    </cacheHierarchy>
    <cacheHierarchy uniqueName="[Measures].[Sum of Prevalence - Testicular cancer - Sex: Both - Age: Age-standardiz]" caption="Sum of Prevalence - Testicular cancer - Sex: Both - Age: Age-standardiz" measure="1" displayFolder="" measureGroup="04_share-of-population-with-cancer-types_" count="0" hidden="1">
      <extLst>
        <ext xmlns:x15="http://schemas.microsoft.com/office/spreadsheetml/2010/11/main" uri="{B97F6D7D-B522-45F9-BDA1-12C45D357490}">
          <x15:cacheHierarchy aggregatedColumn="92"/>
        </ext>
      </extLst>
    </cacheHierarchy>
    <cacheHierarchy uniqueName="[Measures].[Sum of Prevalence - Pancreatic cancer - Sex: Both - Age: Age-standardiz]" caption="Sum of Prevalence - Pancreatic cancer - Sex: Both - Age: Age-standardiz" measure="1" displayFolder="" measureGroup="04_share-of-population-with-cancer-types_" count="0" hidden="1">
      <extLst>
        <ext xmlns:x15="http://schemas.microsoft.com/office/spreadsheetml/2010/11/main" uri="{B97F6D7D-B522-45F9-BDA1-12C45D357490}">
          <x15:cacheHierarchy aggregatedColumn="93"/>
        </ext>
      </extLst>
    </cacheHierarchy>
    <cacheHierarchy uniqueName="[Measures].[Sum of Prevalence - Esophageal cancer - Sex: Both - Age: Age-standardiz]" caption="Sum of Prevalence - Esophageal cancer - Sex: Both - Age: Age-standardiz" measure="1" displayFolder="" measureGroup="04_share-of-population-with-cancer-types_" count="0" hidden="1">
      <extLst>
        <ext xmlns:x15="http://schemas.microsoft.com/office/spreadsheetml/2010/11/main" uri="{B97F6D7D-B522-45F9-BDA1-12C45D357490}">
          <x15:cacheHierarchy aggregatedColumn="94"/>
        </ext>
      </extLst>
    </cacheHierarchy>
    <cacheHierarchy uniqueName="[Measures].[Sum of Prevalence - Nasopharynx cancer - Sex: Both - Age: Age-standardi]" caption="Sum of Prevalence - Nasopharynx cancer - Sex: Both - Age: Age-standardi" measure="1" displayFolder="" measureGroup="04_share-of-population-with-cancer-types_" count="0" hidden="1">
      <extLst>
        <ext xmlns:x15="http://schemas.microsoft.com/office/spreadsheetml/2010/11/main" uri="{B97F6D7D-B522-45F9-BDA1-12C45D357490}">
          <x15:cacheHierarchy aggregatedColumn="95"/>
        </ext>
      </extLst>
    </cacheHierarchy>
    <cacheHierarchy uniqueName="[Measures].[Sum of Prevalence - Colon and rectum cancer - Sex: Both - Age: Age-stan]" caption="Sum of Prevalence - Colon and rectum cancer - Sex: Both - Age: Age-stan" measure="1" displayFolder="" measureGroup="04_share-of-population-with-cancer-types_" count="0" hidden="1">
      <extLst>
        <ext xmlns:x15="http://schemas.microsoft.com/office/spreadsheetml/2010/11/main" uri="{B97F6D7D-B522-45F9-BDA1-12C45D357490}">
          <x15:cacheHierarchy aggregatedColumn="96"/>
        </ext>
      </extLst>
    </cacheHierarchy>
    <cacheHierarchy uniqueName="[Measures].[Sum of Prevalence - Non-melanoma skin cancer - Sex: Both - Age: Age-sta]" caption="Sum of Prevalence - Non-melanoma skin cancer - Sex: Both - Age: Age-sta" measure="1" displayFolder="" measureGroup="04_share-of-population-with-cancer-types_" count="0" hidden="1">
      <extLst>
        <ext xmlns:x15="http://schemas.microsoft.com/office/spreadsheetml/2010/11/main" uri="{B97F6D7D-B522-45F9-BDA1-12C45D357490}">
          <x15:cacheHierarchy aggregatedColumn="97"/>
        </ext>
      </extLst>
    </cacheHierarchy>
    <cacheHierarchy uniqueName="[Measures].[Sum of Prevalence - Lip and oral cavity cancer - Sex: Both - Age: Age-s]" caption="Sum of Prevalence - Lip and oral cavity cancer - Sex: Both - Age: Age-s" measure="1" displayFolder="" measureGroup="04_share-of-population-with-cancer-types_" count="0" hidden="1">
      <extLst>
        <ext xmlns:x15="http://schemas.microsoft.com/office/spreadsheetml/2010/11/main" uri="{B97F6D7D-B522-45F9-BDA1-12C45D357490}">
          <x15:cacheHierarchy aggregatedColumn="98"/>
        </ext>
      </extLst>
    </cacheHierarchy>
    <cacheHierarchy uniqueName="[Measures].[Sum of Prevalence - Brain and nervous system cancer - Sex: Both - Age:]" caption="Sum of Prevalence - Brain and nervous system cancer - Sex: Both - Age:" measure="1" displayFolder="" measureGroup="04_share-of-population-with-cancer-types_" count="0" hidden="1">
      <extLst>
        <ext xmlns:x15="http://schemas.microsoft.com/office/spreadsheetml/2010/11/main" uri="{B97F6D7D-B522-45F9-BDA1-12C45D357490}">
          <x15:cacheHierarchy aggregatedColumn="99"/>
        </ext>
      </extLst>
    </cacheHierarchy>
    <cacheHierarchy uniqueName="[Measures].[Sum of Prevalence - Tracheal, bronchus, and lung cancer - Sex: Both - A]" caption="Sum of Prevalence - Tracheal, bronchus, and lung cancer - Sex: Both - A" measure="1" displayFolder="" measureGroup="04_share-of-population-with-cancer-types_" count="0" hidden="1">
      <extLst>
        <ext xmlns:x15="http://schemas.microsoft.com/office/spreadsheetml/2010/11/main" uri="{B97F6D7D-B522-45F9-BDA1-12C45D357490}">
          <x15:cacheHierarchy aggregatedColumn="100"/>
        </ext>
      </extLst>
    </cacheHierarchy>
    <cacheHierarchy uniqueName="[Measures].[Sum of Prevalence - Gallbladder and biliary tract cancer - Sex: Both -]" caption="Sum of Prevalence - Gallbladder and biliary tract cancer - Sex: Both -" measure="1" displayFolder="" measureGroup="04_share-of-population-with-cancer-types_" count="0" hidden="1">
      <extLst>
        <ext xmlns:x15="http://schemas.microsoft.com/office/spreadsheetml/2010/11/main" uri="{B97F6D7D-B522-45F9-BDA1-12C45D357490}">
          <x15:cacheHierarchy aggregatedColumn="101"/>
        </ext>
      </extLst>
    </cacheHierarchy>
    <cacheHierarchy uniqueName="[Measures].[Sum of Prevalence - Neoplasms - Sex: Both - Age: Age-standardized (Perc]" caption="Sum of Prevalence - Neoplasms - Sex: Both - Age: Age-standardized (Perc" measure="1" displayFolder="" measureGroup="04_share-of-population-with-cancer-types_" count="0" hidden="1">
      <extLst>
        <ext xmlns:x15="http://schemas.microsoft.com/office/spreadsheetml/2010/11/main" uri="{B97F6D7D-B522-45F9-BDA1-12C45D357490}">
          <x15:cacheHierarchy aggregatedColumn="102"/>
        </ext>
      </extLst>
    </cacheHierarchy>
    <cacheHierarchy uniqueName="[Measures].[Sum of Prevalence - Neoplasms - Sex: Both - Age: Age-standardized (Perc 2]" caption="Sum of Prevalence - Neoplasms - Sex: Both - Age: Age-standardized (Perc 2" measure="1" displayFolder="" measureGroup="05_share-of-population-with-cancer" count="0" hidden="1">
      <extLst>
        <ext xmlns:x15="http://schemas.microsoft.com/office/spreadsheetml/2010/11/main" uri="{B97F6D7D-B522-45F9-BDA1-12C45D357490}">
          <x15:cacheHierarchy aggregatedColumn="106"/>
        </ext>
      </extLst>
    </cacheHierarchy>
    <cacheHierarchy uniqueName="[Measures].[Sum of Prevalence - Neoplasms - Sex: Both - Age: 70+ years (Number)]" caption="Sum of Prevalence - Neoplasms - Sex: Both - Age: 70+ years (Number)" measure="1" displayFolder="" measureGroup="06 number-of-people-with-cancer-by-age" count="0" oneField="1" hidden="1">
      <fieldsUsage count="1">
        <fieldUsage x="0"/>
      </fieldsUsage>
      <extLst>
        <ext xmlns:x15="http://schemas.microsoft.com/office/spreadsheetml/2010/11/main" uri="{B97F6D7D-B522-45F9-BDA1-12C45D357490}">
          <x15:cacheHierarchy aggregatedColumn="110"/>
        </ext>
      </extLst>
    </cacheHierarchy>
    <cacheHierarchy uniqueName="[Measures].[Sum of Prevalence - Neoplasms - Sex: Both - Age: 50-69 years (Number)]" caption="Sum of Prevalence - Neoplasms - Sex: Both - Age: 50-69 years (Number)" measure="1" displayFolder="" measureGroup="06 number-of-people-with-cancer-by-age" count="0" oneField="1" hidden="1">
      <fieldsUsage count="1">
        <fieldUsage x="1"/>
      </fieldsUsage>
      <extLst>
        <ext xmlns:x15="http://schemas.microsoft.com/office/spreadsheetml/2010/11/main" uri="{B97F6D7D-B522-45F9-BDA1-12C45D357490}">
          <x15:cacheHierarchy aggregatedColumn="111"/>
        </ext>
      </extLst>
    </cacheHierarchy>
    <cacheHierarchy uniqueName="[Measures].[Sum of Prevalence - Neoplasms - Sex: Both - Age: 15-49 years (Number)]" caption="Sum of Prevalence - Neoplasms - Sex: Both - Age: 15-49 years (Number)" measure="1" displayFolder="" measureGroup="06 number-of-people-with-cancer-by-age" count="0" oneField="1" hidden="1">
      <fieldsUsage count="1">
        <fieldUsage x="2"/>
      </fieldsUsage>
      <extLst>
        <ext xmlns:x15="http://schemas.microsoft.com/office/spreadsheetml/2010/11/main" uri="{B97F6D7D-B522-45F9-BDA1-12C45D357490}">
          <x15:cacheHierarchy aggregatedColumn="112"/>
        </ext>
      </extLst>
    </cacheHierarchy>
    <cacheHierarchy uniqueName="[Measures].[Sum of Prevalence - Neoplasms - Sex: Both - Age: 5-14 years (Number)]" caption="Sum of Prevalence - Neoplasms - Sex: Both - Age: 5-14 years (Number)" measure="1" displayFolder="" measureGroup="06 number-of-people-with-cancer-by-age" count="0" oneField="1" hidden="1">
      <fieldsUsage count="1">
        <fieldUsage x="3"/>
      </fieldsUsage>
      <extLst>
        <ext xmlns:x15="http://schemas.microsoft.com/office/spreadsheetml/2010/11/main" uri="{B97F6D7D-B522-45F9-BDA1-12C45D357490}">
          <x15:cacheHierarchy aggregatedColumn="113"/>
        </ext>
      </extLst>
    </cacheHierarchy>
    <cacheHierarchy uniqueName="[Measures].[Sum of Prevalence - Neoplasms - Sex: Both - Age: Under 5 (Number)]" caption="Sum of Prevalence - Neoplasms - Sex: Both - Age: Under 5 (Number)" measure="1" displayFolder="" measureGroup="06 number-of-people-with-cancer-by-age" count="0" oneField="1" hidden="1">
      <fieldsUsage count="1">
        <fieldUsage x="4"/>
      </fieldsUsage>
      <extLst>
        <ext xmlns:x15="http://schemas.microsoft.com/office/spreadsheetml/2010/11/main" uri="{B97F6D7D-B522-45F9-BDA1-12C45D357490}">
          <x15:cacheHierarchy aggregatedColumn="114"/>
        </ext>
      </extLst>
    </cacheHierarchy>
    <cacheHierarchy uniqueName="[Measures].[Sum of Year]" caption="Sum of Year" measure="1" displayFolder="" measureGroup="06 number-of-people-with-cancer-by-age" count="0" hidden="1">
      <extLst>
        <ext xmlns:x15="http://schemas.microsoft.com/office/spreadsheetml/2010/11/main" uri="{B97F6D7D-B522-45F9-BDA1-12C45D357490}">
          <x15:cacheHierarchy aggregatedColumn="109"/>
        </ext>
      </extLst>
    </cacheHierarchy>
    <cacheHierarchy uniqueName="[Measures].[Sum of Prevalence - Neoplasms - Sex: Both - Age: Under 5 (Percent)]" caption="Sum of Prevalence - Neoplasms - Sex: Both - Age: Under 5 (Percent)" measure="1" displayFolder="" measureGroup="07 share-of-population-with-cancer-by-age" count="0" hidden="1">
      <extLst>
        <ext xmlns:x15="http://schemas.microsoft.com/office/spreadsheetml/2010/11/main" uri="{B97F6D7D-B522-45F9-BDA1-12C45D357490}">
          <x15:cacheHierarchy aggregatedColumn="118"/>
        </ext>
      </extLst>
    </cacheHierarchy>
    <cacheHierarchy uniqueName="[Measures].[Sum of Prevalence - Neoplasms - Sex: Both - Age: 70+ years (Percent)]" caption="Sum of Prevalence - Neoplasms - Sex: Both - Age: 70+ years (Percent)" measure="1" displayFolder="" measureGroup="07 share-of-population-with-cancer-by-age" count="0" hidden="1">
      <extLst>
        <ext xmlns:x15="http://schemas.microsoft.com/office/spreadsheetml/2010/11/main" uri="{B97F6D7D-B522-45F9-BDA1-12C45D357490}">
          <x15:cacheHierarchy aggregatedColumn="119"/>
        </ext>
      </extLst>
    </cacheHierarchy>
    <cacheHierarchy uniqueName="[Measures].[Sum of Prevalence - Neoplasms - Sex: Both - Age: 15-49 years (Percent)]" caption="Sum of Prevalence - Neoplasms - Sex: Both - Age: 15-49 years (Percent)" measure="1" displayFolder="" measureGroup="07 share-of-population-with-cancer-by-age" count="0" hidden="1">
      <extLst>
        <ext xmlns:x15="http://schemas.microsoft.com/office/spreadsheetml/2010/11/main" uri="{B97F6D7D-B522-45F9-BDA1-12C45D357490}">
          <x15:cacheHierarchy aggregatedColumn="120"/>
        </ext>
      </extLst>
    </cacheHierarchy>
    <cacheHierarchy uniqueName="[Measures].[Sum of Prevalence - Neoplasms - Sex: Both - Age: 50-69 years (Percent)]" caption="Sum of Prevalence - Neoplasms - Sex: Both - Age: 50-69 years (Percent)" measure="1" displayFolder="" measureGroup="07 share-of-population-with-cancer-by-age" count="0" hidden="1">
      <extLst>
        <ext xmlns:x15="http://schemas.microsoft.com/office/spreadsheetml/2010/11/main" uri="{B97F6D7D-B522-45F9-BDA1-12C45D357490}">
          <x15:cacheHierarchy aggregatedColumn="121"/>
        </ext>
      </extLst>
    </cacheHierarchy>
    <cacheHierarchy uniqueName="[Measures].[Sum of Prevalence - Neoplasms - Sex: Both - Age: 5-14 years (Percent)]" caption="Sum of Prevalence - Neoplasms - Sex: Both - Age: 5-14 years (Percent)" measure="1" displayFolder="" measureGroup="07 share-of-population-with-cancer-by-age" count="0" hidden="1">
      <extLst>
        <ext xmlns:x15="http://schemas.microsoft.com/office/spreadsheetml/2010/11/main" uri="{B97F6D7D-B522-45F9-BDA1-12C45D357490}">
          <x15:cacheHierarchy aggregatedColumn="122"/>
        </ext>
      </extLst>
    </cacheHierarchy>
    <cacheHierarchy uniqueName="[Measures].[Sum of Prevalence - Neoplasms - Sex: Both - Age: All Ages (Percent)]" caption="Sum of Prevalence - Neoplasms - Sex: Both - Age: All Ages (Percent)" measure="1" displayFolder="" measureGroup="07 share-of-population-with-cancer-by-age" count="0" hidden="1">
      <extLst>
        <ext xmlns:x15="http://schemas.microsoft.com/office/spreadsheetml/2010/11/main" uri="{B97F6D7D-B522-45F9-BDA1-12C45D357490}">
          <x15:cacheHierarchy aggregatedColumn="123"/>
        </ext>
      </extLst>
    </cacheHierarchy>
    <cacheHierarchy uniqueName="[Measures].[Sum of DALYs (Disability-Adjusted Life Years) - Other pharynx cancer -]" caption="Sum of DALYs (Disability-Adjusted Life Years) - Other pharynx cancer -" measure="1" displayFolder="" measureGroup="08 disease-burden-rates-by-cancer-types" count="0" hidden="1">
      <extLst>
        <ext xmlns:x15="http://schemas.microsoft.com/office/spreadsheetml/2010/11/main" uri="{B97F6D7D-B522-45F9-BDA1-12C45D357490}">
          <x15:cacheHierarchy aggregatedColumn="127"/>
        </ext>
      </extLst>
    </cacheHierarchy>
    <cacheHierarchy uniqueName="[Measures].[Sum of DALYs (Disability-Adjusted Life Years) - Liver cancer - Sex: Bot]" caption="Sum of DALYs (Disability-Adjusted Life Years) - Liver cancer - Sex: Bot" measure="1" displayFolder="" measureGroup="08 disease-burden-rates-by-cancer-types" count="0" hidden="1">
      <extLst>
        <ext xmlns:x15="http://schemas.microsoft.com/office/spreadsheetml/2010/11/main" uri="{B97F6D7D-B522-45F9-BDA1-12C45D357490}">
          <x15:cacheHierarchy aggregatedColumn="128"/>
        </ext>
      </extLst>
    </cacheHierarchy>
    <cacheHierarchy uniqueName="[Measures].[Sum of DALYs (Disability-Adjusted Life Years) - Breast cancer - Sex: Bo]" caption="Sum of DALYs (Disability-Adjusted Life Years) - Breast cancer - Sex: Bo" measure="1" displayFolder="" measureGroup="08 disease-burden-rates-by-cancer-types" count="0" hidden="1">
      <extLst>
        <ext xmlns:x15="http://schemas.microsoft.com/office/spreadsheetml/2010/11/main" uri="{B97F6D7D-B522-45F9-BDA1-12C45D357490}">
          <x15:cacheHierarchy aggregatedColumn="129"/>
        </ext>
      </extLst>
    </cacheHierarchy>
    <cacheHierarchy uniqueName="[Measures].[Sum of DALYs (Disability-Adjusted Life Years) - Tracheal, bronchus, and]" caption="Sum of DALYs (Disability-Adjusted Life Years) - Tracheal, bronchus, and" measure="1" displayFolder="" measureGroup="08 disease-burden-rates-by-cancer-types" count="0" hidden="1">
      <extLst>
        <ext xmlns:x15="http://schemas.microsoft.com/office/spreadsheetml/2010/11/main" uri="{B97F6D7D-B522-45F9-BDA1-12C45D357490}">
          <x15:cacheHierarchy aggregatedColumn="130"/>
        </ext>
      </extLst>
    </cacheHierarchy>
    <cacheHierarchy uniqueName="[Measures].[Sum of DALYs (Disability-Adjusted Life Years) - Gallbladder and biliary]" caption="Sum of DALYs (Disability-Adjusted Life Years) - Gallbladder and biliary" measure="1" displayFolder="" measureGroup="08 disease-burden-rates-by-cancer-types" count="0" hidden="1">
      <extLst>
        <ext xmlns:x15="http://schemas.microsoft.com/office/spreadsheetml/2010/11/main" uri="{B97F6D7D-B522-45F9-BDA1-12C45D357490}">
          <x15:cacheHierarchy aggregatedColumn="131"/>
        </ext>
      </extLst>
    </cacheHierarchy>
    <cacheHierarchy uniqueName="[Measures].[Sum of DALYs (Disability-Adjusted Life Years) - Kidney cancer - Sex: Bo]" caption="Sum of DALYs (Disability-Adjusted Life Years) - Kidney cancer - Sex: Bo" measure="1" displayFolder="" measureGroup="08 disease-burden-rates-by-cancer-types" count="0" hidden="1">
      <extLst>
        <ext xmlns:x15="http://schemas.microsoft.com/office/spreadsheetml/2010/11/main" uri="{B97F6D7D-B522-45F9-BDA1-12C45D357490}">
          <x15:cacheHierarchy aggregatedColumn="132"/>
        </ext>
      </extLst>
    </cacheHierarchy>
    <cacheHierarchy uniqueName="[Measures].[Sum of DALYs (Disability-Adjusted Life Years) - Larynx cancer - Sex: Bo]" caption="Sum of DALYs (Disability-Adjusted Life Years) - Larynx cancer - Sex: Bo" measure="1" displayFolder="" measureGroup="08 disease-burden-rates-by-cancer-types" count="0" hidden="1">
      <extLst>
        <ext xmlns:x15="http://schemas.microsoft.com/office/spreadsheetml/2010/11/main" uri="{B97F6D7D-B522-45F9-BDA1-12C45D357490}">
          <x15:cacheHierarchy aggregatedColumn="133"/>
        </ext>
      </extLst>
    </cacheHierarchy>
    <cacheHierarchy uniqueName="[Measures].[Sum of DALYs (Disability-Adjusted Life Years) - Stomach cancer - Sex: B]" caption="Sum of DALYs (Disability-Adjusted Life Years) - Stomach cancer - Sex: B" measure="1" displayFolder="" measureGroup="08 disease-burden-rates-by-cancer-types" count="0" hidden="1">
      <extLst>
        <ext xmlns:x15="http://schemas.microsoft.com/office/spreadsheetml/2010/11/main" uri="{B97F6D7D-B522-45F9-BDA1-12C45D357490}">
          <x15:cacheHierarchy aggregatedColumn="134"/>
        </ext>
      </extLst>
    </cacheHierarchy>
    <cacheHierarchy uniqueName="[Measures].[Sum of DALYs (Disability-Adjusted Life Years) - Thyroid cancer - Sex: B]" caption="Sum of DALYs (Disability-Adjusted Life Years) - Thyroid cancer - Sex: B" measure="1" displayFolder="" measureGroup="08 disease-burden-rates-by-cancer-types" count="0" hidden="1">
      <extLst>
        <ext xmlns:x15="http://schemas.microsoft.com/office/spreadsheetml/2010/11/main" uri="{B97F6D7D-B522-45F9-BDA1-12C45D357490}">
          <x15:cacheHierarchy aggregatedColumn="135"/>
        </ext>
      </extLst>
    </cacheHierarchy>
    <cacheHierarchy uniqueName="[Measures].[Sum of DALYs (Disability-Adjusted Life Years) - Uterine cancer - Sex: B]" caption="Sum of DALYs (Disability-Adjusted Life Years) - Uterine cancer - Sex: B" measure="1" displayFolder="" measureGroup="08 disease-burden-rates-by-cancer-types" count="0" hidden="1">
      <extLst>
        <ext xmlns:x15="http://schemas.microsoft.com/office/spreadsheetml/2010/11/main" uri="{B97F6D7D-B522-45F9-BDA1-12C45D357490}">
          <x15:cacheHierarchy aggregatedColumn="136"/>
        </ext>
      </extLst>
    </cacheHierarchy>
    <cacheHierarchy uniqueName="[Measures].[Sum of DALYs (Disability-Adjusted Life Years) - Ovarian cancer - Sex: B]" caption="Sum of DALYs (Disability-Adjusted Life Years) - Ovarian cancer - Sex: B" measure="1" displayFolder="" measureGroup="08 disease-burden-rates-by-cancer-types" count="0" hidden="1">
      <extLst>
        <ext xmlns:x15="http://schemas.microsoft.com/office/spreadsheetml/2010/11/main" uri="{B97F6D7D-B522-45F9-BDA1-12C45D357490}">
          <x15:cacheHierarchy aggregatedColumn="137"/>
        </ext>
      </extLst>
    </cacheHierarchy>
    <cacheHierarchy uniqueName="[Measures].[Sum of DALYs (Disability-Adjusted Life Years) - Bladder cancer - Sex: B]" caption="Sum of DALYs (Disability-Adjusted Life Years) - Bladder cancer - Sex: B" measure="1" displayFolder="" measureGroup="08 disease-burden-rates-by-cancer-types" count="0" hidden="1">
      <extLst>
        <ext xmlns:x15="http://schemas.microsoft.com/office/spreadsheetml/2010/11/main" uri="{B97F6D7D-B522-45F9-BDA1-12C45D357490}">
          <x15:cacheHierarchy aggregatedColumn="138"/>
        </ext>
      </extLst>
    </cacheHierarchy>
    <cacheHierarchy uniqueName="[Measures].[Sum of DALYs (Disability-Adjusted Life Years) - Cervical cancer - Sex:]" caption="Sum of DALYs (Disability-Adjusted Life Years) - Cervical cancer - Sex:" measure="1" displayFolder="" measureGroup="08 disease-burden-rates-by-cancer-types" count="0" hidden="1">
      <extLst>
        <ext xmlns:x15="http://schemas.microsoft.com/office/spreadsheetml/2010/11/main" uri="{B97F6D7D-B522-45F9-BDA1-12C45D357490}">
          <x15:cacheHierarchy aggregatedColumn="139"/>
        </ext>
      </extLst>
    </cacheHierarchy>
    <cacheHierarchy uniqueName="[Measures].[Sum of DALYs (Disability-Adjusted Life Years) - Prostate cancer - Sex:]" caption="Sum of DALYs (Disability-Adjusted Life Years) - Prostate cancer - Sex:" measure="1" displayFolder="" measureGroup="08 disease-burden-rates-by-cancer-types" count="0" hidden="1">
      <extLst>
        <ext xmlns:x15="http://schemas.microsoft.com/office/spreadsheetml/2010/11/main" uri="{B97F6D7D-B522-45F9-BDA1-12C45D357490}">
          <x15:cacheHierarchy aggregatedColumn="140"/>
        </ext>
      </extLst>
    </cacheHierarchy>
    <cacheHierarchy uniqueName="[Measures].[Sum of DALYs (Disability-Adjusted Life Years) - Brain and central nervo]" caption="Sum of DALYs (Disability-Adjusted Life Years) - Brain and central nervo" measure="1" displayFolder="" measureGroup="08 disease-burden-rates-by-cancer-types" count="0" hidden="1">
      <extLst>
        <ext xmlns:x15="http://schemas.microsoft.com/office/spreadsheetml/2010/11/main" uri="{B97F6D7D-B522-45F9-BDA1-12C45D357490}">
          <x15:cacheHierarchy aggregatedColumn="141"/>
        </ext>
      </extLst>
    </cacheHierarchy>
    <cacheHierarchy uniqueName="[Measures].[Sum of DALYs (Disability-Adjusted Life Years) - Pancreatic cancer - Sex]" caption="Sum of DALYs (Disability-Adjusted Life Years) - Pancreatic cancer - Sex" measure="1" displayFolder="" measureGroup="08 disease-burden-rates-by-cancer-types" count="0" hidden="1">
      <extLst>
        <ext xmlns:x15="http://schemas.microsoft.com/office/spreadsheetml/2010/11/main" uri="{B97F6D7D-B522-45F9-BDA1-12C45D357490}">
          <x15:cacheHierarchy aggregatedColumn="142"/>
        </ext>
      </extLst>
    </cacheHierarchy>
    <cacheHierarchy uniqueName="[Measures].[Sum of DALYs (Disability-Adjusted Life Years) - Testicular cancer - Sex]" caption="Sum of DALYs (Disability-Adjusted Life Years) - Testicular cancer - Sex" measure="1" displayFolder="" measureGroup="08 disease-burden-rates-by-cancer-types" count="0" hidden="1">
      <extLst>
        <ext xmlns:x15="http://schemas.microsoft.com/office/spreadsheetml/2010/11/main" uri="{B97F6D7D-B522-45F9-BDA1-12C45D357490}">
          <x15:cacheHierarchy aggregatedColumn="143"/>
        </ext>
      </extLst>
    </cacheHierarchy>
    <cacheHierarchy uniqueName="[Measures].[Sum of DALYs (Disability-Adjusted Life Years) - Esophageal cancer - Sex]" caption="Sum of DALYs (Disability-Adjusted Life Years) - Esophageal cancer - Sex" measure="1" displayFolder="" measureGroup="08 disease-burden-rates-by-cancer-types" count="0" hidden="1">
      <extLst>
        <ext xmlns:x15="http://schemas.microsoft.com/office/spreadsheetml/2010/11/main" uri="{B97F6D7D-B522-45F9-BDA1-12C45D357490}">
          <x15:cacheHierarchy aggregatedColumn="144"/>
        </ext>
      </extLst>
    </cacheHierarchy>
    <cacheHierarchy uniqueName="[Measures].[Sum of DALYs (Disability-Adjusted Life Years) - Nasopharynx cancer - Se]" caption="Sum of DALYs (Disability-Adjusted Life Years) - Nasopharynx cancer - Se" measure="1" displayFolder="" measureGroup="08 disease-burden-rates-by-cancer-types" count="0" hidden="1">
      <extLst>
        <ext xmlns:x15="http://schemas.microsoft.com/office/spreadsheetml/2010/11/main" uri="{B97F6D7D-B522-45F9-BDA1-12C45D357490}">
          <x15:cacheHierarchy aggregatedColumn="145"/>
        </ext>
      </extLst>
    </cacheHierarchy>
    <cacheHierarchy uniqueName="[Measures].[Sum of DALYs (Disability-Adjusted Life Years) - Colon and rectum cancer]" caption="Sum of DALYs (Disability-Adjusted Life Years) - Colon and rectum cancer" measure="1" displayFolder="" measureGroup="08 disease-burden-rates-by-cancer-types" count="0" hidden="1">
      <extLst>
        <ext xmlns:x15="http://schemas.microsoft.com/office/spreadsheetml/2010/11/main" uri="{B97F6D7D-B522-45F9-BDA1-12C45D357490}">
          <x15:cacheHierarchy aggregatedColumn="146"/>
        </ext>
      </extLst>
    </cacheHierarchy>
    <cacheHierarchy uniqueName="[Measures].[Sum of DALYs (Disability-Adjusted Life Years) - Non-melanoma skin cance]" caption="Sum of DALYs (Disability-Adjusted Life Years) - Non-melanoma skin cance" measure="1" displayFolder="" measureGroup="08 disease-burden-rates-by-cancer-types" count="0" hidden="1">
      <extLst>
        <ext xmlns:x15="http://schemas.microsoft.com/office/spreadsheetml/2010/11/main" uri="{B97F6D7D-B522-45F9-BDA1-12C45D357490}">
          <x15:cacheHierarchy aggregatedColumn="147"/>
        </ext>
      </extLst>
    </cacheHierarchy>
    <cacheHierarchy uniqueName="[Measures].[Sum of DALYs (Disability-Adjusted Life Years) - Lip and oral cavity can]" caption="Sum of DALYs (Disability-Adjusted Life Years) - Lip and oral cavity can" measure="1" displayFolder="" measureGroup="08 disease-burden-rates-by-cancer-types" count="0" hidden="1">
      <extLst>
        <ext xmlns:x15="http://schemas.microsoft.com/office/spreadsheetml/2010/11/main" uri="{B97F6D7D-B522-45F9-BDA1-12C45D357490}">
          <x15:cacheHierarchy aggregatedColumn="148"/>
        </ext>
      </extLst>
    </cacheHierarchy>
    <cacheHierarchy uniqueName="[Measures].[Sum of DALYs (Disability-Adjusted Life Years) - Malignant skin melanoma]" caption="Sum of DALYs (Disability-Adjusted Life Years) - Malignant skin melanoma" measure="1" displayFolder="" measureGroup="08 disease-burden-rates-by-cancer-types" count="0" hidden="1">
      <extLst>
        <ext xmlns:x15="http://schemas.microsoft.com/office/spreadsheetml/2010/11/main" uri="{B97F6D7D-B522-45F9-BDA1-12C45D357490}">
          <x15:cacheHierarchy aggregatedColumn="149"/>
        </ext>
      </extLst>
    </cacheHierarchy>
    <cacheHierarchy uniqueName="[Measures].[Sum of DALYs (Disability-Adjusted Life Years) - Other malignant neoplas]" caption="Sum of DALYs (Disability-Adjusted Life Years) - Other malignant neoplas" measure="1" displayFolder="" measureGroup="08 disease-burden-rates-by-cancer-types" count="0" hidden="1">
      <extLst>
        <ext xmlns:x15="http://schemas.microsoft.com/office/spreadsheetml/2010/11/main" uri="{B97F6D7D-B522-45F9-BDA1-12C45D357490}">
          <x15:cacheHierarchy aggregatedColumn="150"/>
        </ext>
      </extLst>
    </cacheHierarchy>
    <cacheHierarchy uniqueName="[Measures].[Sum of DALYs (Disability-Adjusted Life Years) - Mesothelioma - Sex: Bot]" caption="Sum of DALYs (Disability-Adjusted Life Years) - Mesothelioma - Sex: Bot" measure="1" displayFolder="" measureGroup="08 disease-burden-rates-by-cancer-types" count="0" hidden="1">
      <extLst>
        <ext xmlns:x15="http://schemas.microsoft.com/office/spreadsheetml/2010/11/main" uri="{B97F6D7D-B522-45F9-BDA1-12C45D357490}">
          <x15:cacheHierarchy aggregatedColumn="151"/>
        </ext>
      </extLst>
    </cacheHierarchy>
    <cacheHierarchy uniqueName="[Measures].[Sum of DALYs (Disability-Adjusted Life Years) - Hodgkin lymphoma - Sex:]" caption="Sum of DALYs (Disability-Adjusted Life Years) - Hodgkin lymphoma - Sex:" measure="1" displayFolder="" measureGroup="08 disease-burden-rates-by-cancer-types" count="0" hidden="1">
      <extLst>
        <ext xmlns:x15="http://schemas.microsoft.com/office/spreadsheetml/2010/11/main" uri="{B97F6D7D-B522-45F9-BDA1-12C45D357490}">
          <x15:cacheHierarchy aggregatedColumn="152"/>
        </ext>
      </extLst>
    </cacheHierarchy>
    <cacheHierarchy uniqueName="[Measures].[Sum of DALYs (Disability-Adjusted Life Years) - Non-Hodgkin lymphoma -]" caption="Sum of DALYs (Disability-Adjusted Life Years) - Non-Hodgkin lymphoma -" measure="1" displayFolder="" measureGroup="08 disease-burden-rates-by-cancer-types" count="0" hidden="1">
      <extLst>
        <ext xmlns:x15="http://schemas.microsoft.com/office/spreadsheetml/2010/11/main" uri="{B97F6D7D-B522-45F9-BDA1-12C45D357490}">
          <x15:cacheHierarchy aggregatedColumn="153"/>
        </ext>
      </extLst>
    </cacheHierarchy>
    <cacheHierarchy uniqueName="[Measures].[Sum of Deaths - Neoplasms - Sex: Both - Age: Age-standardized (Rate) 2]" caption="Sum of Deaths - Neoplasms - Sex: Both - Age: Age-standardized (Rate) 2" measure="1" displayFolder="" measureGroup="09_cancer-deaths-rate-and-age-standardized-rate-index" count="0" hidden="1">
      <extLst>
        <ext xmlns:x15="http://schemas.microsoft.com/office/spreadsheetml/2010/11/main" uri="{B97F6D7D-B522-45F9-BDA1-12C45D357490}">
          <x15:cacheHierarchy aggregatedColumn="157"/>
        </ext>
      </extLst>
    </cacheHierarchy>
    <cacheHierarchy uniqueName="[Measures].[Sum of Deaths - Neoplasms - Sex: Both - Age: All Ages (Rate) 2]" caption="Sum of Deaths - Neoplasms - Sex: Both - Age: All Ages (Rate) 2" measure="1" displayFolder="" measureGroup="09_cancer-deaths-rate-and-age-standardized-rate-index" count="0" hidden="1">
      <extLst>
        <ext xmlns:x15="http://schemas.microsoft.com/office/spreadsheetml/2010/11/main" uri="{B97F6D7D-B522-45F9-BDA1-12C45D357490}">
          <x15:cacheHierarchy aggregatedColumn="158"/>
        </ext>
      </extLst>
    </cacheHierarchy>
    <cacheHierarchy uniqueName="[Measures].[Sum of Deaths - Neoplasms - Sex: Both - Age: All Ages (Number) 2]" caption="Sum of Deaths - Neoplasms - Sex: Both - Age: All Ages (Number) 2" measure="1" displayFolder="" measureGroup="09_cancer-deaths-rate-and-age-standardized-rate-index" count="0" hidden="1">
      <extLst>
        <ext xmlns:x15="http://schemas.microsoft.com/office/spreadsheetml/2010/11/main" uri="{B97F6D7D-B522-45F9-BDA1-12C45D357490}">
          <x15:cacheHierarchy aggregatedColumn="159"/>
        </ext>
      </extLst>
    </cacheHierarchy>
  </cacheHierarchies>
  <kpis count="0"/>
  <dimensions count="10">
    <dimension name="01 annual-number-of-deaths-by-cause" uniqueName="[01 annual-number-of-deaths-by-cause]" caption="01 annual-number-of-deaths-by-cause"/>
    <dimension name="02 total-cancer-deaths-by-type" uniqueName="[02 total-cancer-deaths-by-type]" caption="02 total-cancer-deaths-by-type"/>
    <dimension name="03 cancer-death-rates-by-age" uniqueName="[03 cancer-death-rates-by-age]" caption="03 cancer-death-rates-by-age"/>
    <dimension name="04_share-of-population-with-cancer-types_" uniqueName="[04_share-of-population-with-cancer-types_]" caption="04_share-of-population-with-cancer-types_"/>
    <dimension name="05_share-of-population-with-cancer" uniqueName="[05_share-of-population-with-cancer]" caption="05_share-of-population-with-cancer"/>
    <dimension name="06 number-of-people-with-cancer-by-age" uniqueName="[06 number-of-people-with-cancer-by-age]" caption="06 number-of-people-with-cancer-by-age"/>
    <dimension name="07 share-of-population-with-cancer-by-age" uniqueName="[07 share-of-population-with-cancer-by-age]" caption="07 share-of-population-with-cancer-by-age"/>
    <dimension name="08 disease-burden-rates-by-cancer-types" uniqueName="[08 disease-burden-rates-by-cancer-types]" caption="08 disease-burden-rates-by-cancer-types"/>
    <dimension name="09_cancer-deaths-rate-and-age-standardized-rate-index" uniqueName="[09_cancer-deaths-rate-and-age-standardized-rate-index]" caption="09_cancer-deaths-rate-and-age-standardized-rate-index"/>
    <dimension measure="1" name="Measures" uniqueName="[Measures]" caption="Measures"/>
  </dimensions>
  <measureGroups count="9">
    <measureGroup name="01 annual-number-of-deaths-by-cause" caption="01 annual-number-of-deaths-by-cause"/>
    <measureGroup name="02 total-cancer-deaths-by-type" caption="02 total-cancer-deaths-by-type"/>
    <measureGroup name="03 cancer-death-rates-by-age" caption="03 cancer-death-rates-by-age"/>
    <measureGroup name="04_share-of-population-with-cancer-types_" caption="04_share-of-population-with-cancer-types_"/>
    <measureGroup name="05_share-of-population-with-cancer" caption="05_share-of-population-with-cancer"/>
    <measureGroup name="06 number-of-people-with-cancer-by-age" caption="06 number-of-people-with-cancer-by-age"/>
    <measureGroup name="07 share-of-population-with-cancer-by-age" caption="07 share-of-population-with-cancer-by-age"/>
    <measureGroup name="08 disease-burden-rates-by-cancer-types" caption="08 disease-burden-rates-by-cancer-types"/>
    <measureGroup name="09_cancer-deaths-rate-and-age-standardized-rate-index" caption="09_cancer-deaths-rate-and-age-standardized-rate-index"/>
  </measureGroups>
  <maps count="30">
    <map measureGroup="0" dimension="0"/>
    <map measureGroup="0" dimension="4"/>
    <map measureGroup="0" dimension="5"/>
    <map measureGroup="0" dimension="6"/>
    <map measureGroup="1" dimension="1"/>
    <map measureGroup="1" dimension="4"/>
    <map measureGroup="1" dimension="5"/>
    <map measureGroup="1" dimension="6"/>
    <map measureGroup="2" dimension="2"/>
    <map measureGroup="2" dimension="4"/>
    <map measureGroup="2" dimension="5"/>
    <map measureGroup="2" dimension="6"/>
    <map measureGroup="3" dimension="3"/>
    <map measureGroup="3" dimension="4"/>
    <map measureGroup="3" dimension="5"/>
    <map measureGroup="3" dimension="6"/>
    <map measureGroup="4" dimension="4"/>
    <map measureGroup="5" dimension="4"/>
    <map measureGroup="5" dimension="5"/>
    <map measureGroup="5" dimension="6"/>
    <map measureGroup="6" dimension="4"/>
    <map measureGroup="6" dimension="6"/>
    <map measureGroup="7" dimension="4"/>
    <map measureGroup="7" dimension="5"/>
    <map measureGroup="7" dimension="6"/>
    <map measureGroup="7" dimension="7"/>
    <map measureGroup="8" dimension="4"/>
    <map measureGroup="8" dimension="5"/>
    <map measureGroup="8" dimension="6"/>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090.846839351849" createdVersion="3" refreshedVersion="7" minRefreshableVersion="3" recordCount="0" supportSubquery="1" supportAdvancedDrill="1" xr:uid="{7B0BD081-E359-4BF6-AF1F-00F4805D9478}">
  <cacheSource type="external" connectionId="19">
    <extLst>
      <ext xmlns:x14="http://schemas.microsoft.com/office/spreadsheetml/2009/9/main" uri="{F057638F-6D5F-4e77-A914-E7F072B9BCA8}">
        <x14:sourceConnection name="ThisWorkbookDataModel"/>
      </ext>
    </extLst>
  </cacheSource>
  <cacheFields count="0"/>
  <cacheHierarchies count="304">
    <cacheHierarchy uniqueName="[01 annual-number-of-deaths-by-cause].[Entity]" caption="Entity" attribute="1" defaultMemberUniqueName="[01 annual-number-of-deaths-by-cause].[Entity].[All]" allUniqueName="[01 annual-number-of-deaths-by-cause].[Entity].[All]" dimensionUniqueName="[01 annual-number-of-deaths-by-cause]" displayFolder="" count="0" memberValueDatatype="130" unbalanced="0"/>
    <cacheHierarchy uniqueName="[01 annual-number-of-deaths-by-cause].[Code]" caption="Code" attribute="1" defaultMemberUniqueName="[01 annual-number-of-deaths-by-cause].[Code].[All]" allUniqueName="[01 annual-number-of-deaths-by-cause].[Code].[All]" dimensionUniqueName="[01 annual-number-of-deaths-by-cause]" displayFolder="" count="0" memberValueDatatype="130" unbalanced="0"/>
    <cacheHierarchy uniqueName="[01 annual-number-of-deaths-by-cause].[Year]" caption="Year" attribute="1" defaultMemberUniqueName="[01 annual-number-of-deaths-by-cause].[Year].[All]" allUniqueName="[01 annual-number-of-deaths-by-cause].[Year].[All]" dimensionUniqueName="[01 annual-number-of-deaths-by-cause]" displayFolder="" count="0" memberValueDatatype="3" unbalanced="0"/>
    <cacheHierarchy uniqueName="[01 annual-number-of-deaths-by-cause].[Number of executions (Amnesty International)]" caption="Number of executions (Amnesty International)" attribute="1" defaultMemberUniqueName="[01 annual-number-of-deaths-by-cause].[Number of executions (Amnesty International)].[All]" allUniqueName="[01 annual-number-of-deaths-by-cause].[Number of executions (Amnesty International)].[All]" dimensionUniqueName="[01 annual-number-of-deaths-by-cause]" displayFolder="" count="0" memberValueDatatype="3" unbalanced="0"/>
    <cacheHierarchy uniqueName="[01 annual-number-of-deaths-by-cause].[Deaths - Meningitis - Sex: Both - Age: All Ages (Number)]" caption="Deaths - Meningitis - Sex: Both - Age: All Ages (Number)" attribute="1" defaultMemberUniqueName="[01 annual-number-of-deaths-by-cause].[Deaths - Meningitis - Sex: Both - Age: All Ages (Number)].[All]" allUniqueName="[01 annual-number-of-deaths-by-cause].[Deaths - Meningitis - Sex: Both - Age: All Ages (Number)].[All]" dimensionUniqueName="[01 annual-number-of-deaths-by-cause]" displayFolder="" count="0" memberValueDatatype="3" unbalanced="0"/>
    <cacheHierarchy uniqueName="[01 annual-number-of-deaths-by-cause].[Deaths - Alzheimer's disease and other dementias - Sex: Both - A]" caption="Deaths - Alzheimer's disease and other dementias - Sex: Both - A" attribute="1" defaultMemberUniqueName="[01 annual-number-of-deaths-by-cause].[Deaths - Alzheimer's disease and other dementias - Sex: Both - A].[All]" allUniqueName="[01 annual-number-of-deaths-by-cause].[Deaths - Alzheimer's disease and other dementias - Sex: Both - A].[All]" dimensionUniqueName="[01 annual-number-of-deaths-by-cause]" displayFolder="" count="0" memberValueDatatype="3" unbalanced="0"/>
    <cacheHierarchy uniqueName="[01 annual-number-of-deaths-by-cause].[Deaths - Parkinson's disease - Sex: Both - Age: All Ages (Number]" caption="Deaths - Parkinson's disease - Sex: Both - Age: All Ages (Number" attribute="1" defaultMemberUniqueName="[01 annual-number-of-deaths-by-cause].[Deaths - Parkinson's disease - Sex: Both - Age: All Ages (Number].[All]" allUniqueName="[01 annual-number-of-deaths-by-cause].[Deaths - Parkinson's disease - Sex: Both - Age: All Ages (Number].[All]" dimensionUniqueName="[01 annual-number-of-deaths-by-cause]" displayFolder="" count="0" memberValueDatatype="3" unbalanced="0"/>
    <cacheHierarchy uniqueName="[01 annual-number-of-deaths-by-cause].[Deaths - Nutritional deficiencies - Sex: Both - Age: All Ages (N]" caption="Deaths - Nutritional deficiencies - Sex: Both - Age: All Ages (N" attribute="1" defaultMemberUniqueName="[01 annual-number-of-deaths-by-cause].[Deaths - Nutritional deficiencies - Sex: Both - Age: All Ages (N].[All]" allUniqueName="[01 annual-number-of-deaths-by-cause].[Deaths - Nutritional deficiencies - Sex: Both - Age: All Ages (N].[All]" dimensionUniqueName="[01 annual-number-of-deaths-by-cause]" displayFolder="" count="0" memberValueDatatype="3" unbalanced="0"/>
    <cacheHierarchy uniqueName="[01 annual-number-of-deaths-by-cause].[Deaths - Malaria - Sex: Both - Age: All Ages (Number)]" caption="Deaths - Malaria - Sex: Both - Age: All Ages (Number)" attribute="1" defaultMemberUniqueName="[01 annual-number-of-deaths-by-cause].[Deaths - Malaria - Sex: Both - Age: All Ages (Number)].[All]" allUniqueName="[01 annual-number-of-deaths-by-cause].[Deaths - Malaria - Sex: Both - Age: All Ages (Number)].[All]" dimensionUniqueName="[01 annual-number-of-deaths-by-cause]" displayFolder="" count="0" memberValueDatatype="3" unbalanced="0"/>
    <cacheHierarchy uniqueName="[01 annual-number-of-deaths-by-cause].[Deaths - Drowning - Sex: Both - Age: All Ages (Number)]" caption="Deaths - Drowning - Sex: Both - Age: All Ages (Number)" attribute="1" defaultMemberUniqueName="[01 annual-number-of-deaths-by-cause].[Deaths - Drowning - Sex: Both - Age: All Ages (Number)].[All]" allUniqueName="[01 annual-number-of-deaths-by-cause].[Deaths - Drowning - Sex: Both - Age: All Ages (Number)].[All]" dimensionUniqueName="[01 annual-number-of-deaths-by-cause]" displayFolder="" count="0" memberValueDatatype="3" unbalanced="0"/>
    <cacheHierarchy uniqueName="[01 annual-number-of-deaths-by-cause].[Deaths - Interpersonal violence - Sex: Both - Age: All Ages (Num]" caption="Deaths - Interpersonal violence - Sex: Both - Age: All Ages (Num" attribute="1" defaultMemberUniqueName="[01 annual-number-of-deaths-by-cause].[Deaths - Interpersonal violence - Sex: Both - Age: All Ages (Num].[All]" allUniqueName="[01 annual-number-of-deaths-by-cause].[Deaths - Interpersonal violence - Sex: Both - Age: All Ages (Num].[All]" dimensionUniqueName="[01 annual-number-of-deaths-by-cause]" displayFolder="" count="0" memberValueDatatype="3" unbalanced="0"/>
    <cacheHierarchy uniqueName="[01 annual-number-of-deaths-by-cause].[Deaths - Maternal disorders - Sex: Both - Age: All Ages (Number)]" caption="Deaths - Maternal disorders - Sex: Both - Age: All Ages (Number)" attribute="1" defaultMemberUniqueName="[01 annual-number-of-deaths-by-cause].[Deaths - Maternal disorders - Sex: Both - Age: All Ages (Number)].[All]" allUniqueName="[01 annual-number-of-deaths-by-cause].[Deaths - Maternal disorders - Sex: Both - Age: All Ages (Number)].[All]" dimensionUniqueName="[01 annual-number-of-deaths-by-cause]" displayFolder="" count="0" memberValueDatatype="3" unbalanced="0"/>
    <cacheHierarchy uniqueName="[01 annual-number-of-deaths-by-cause].[Deaths - HIV/AIDS - Sex: Both - Age: All Ages (Number)]" caption="Deaths - HIV/AIDS - Sex: Both - Age: All Ages (Number)" attribute="1" defaultMemberUniqueName="[01 annual-number-of-deaths-by-cause].[Deaths - HIV/AIDS - Sex: Both - Age: All Ages (Number)].[All]" allUniqueName="[01 annual-number-of-deaths-by-cause].[Deaths - HIV/AIDS - Sex: Both - Age: All Ages (Number)].[All]" dimensionUniqueName="[01 annual-number-of-deaths-by-cause]" displayFolder="" count="0" memberValueDatatype="3" unbalanced="0"/>
    <cacheHierarchy uniqueName="[01 annual-number-of-deaths-by-cause].[Deaths - Drug use disorders - Sex: Both - Age: All Ages (Number)]" caption="Deaths - Drug use disorders - Sex: Both - Age: All Ages (Number)" attribute="1" defaultMemberUniqueName="[01 annual-number-of-deaths-by-cause].[Deaths - Drug use disorders - Sex: Both - Age: All Ages (Number)].[All]" allUniqueName="[01 annual-number-of-deaths-by-cause].[Deaths - Drug use disorders - Sex: Both - Age: All Ages (Number)].[All]" dimensionUniqueName="[01 annual-number-of-deaths-by-cause]" displayFolder="" count="0" memberValueDatatype="3" unbalanced="0"/>
    <cacheHierarchy uniqueName="[01 annual-number-of-deaths-by-cause].[Deaths - Tuberculosis - Sex: Both - Age: All Ages (Number)]" caption="Deaths - Tuberculosis - Sex: Both - Age: All Ages (Number)" attribute="1" defaultMemberUniqueName="[01 annual-number-of-deaths-by-cause].[Deaths - Tuberculosis - Sex: Both - Age: All Ages (Number)].[All]" allUniqueName="[01 annual-number-of-deaths-by-cause].[Deaths - Tuberculosis - Sex: Both - Age: All Ages (Number)].[All]" dimensionUniqueName="[01 annual-number-of-deaths-by-cause]" displayFolder="" count="0" memberValueDatatype="3" unbalanced="0"/>
    <cacheHierarchy uniqueName="[01 annual-number-of-deaths-by-cause].[Deaths - Cardiovascular diseases - Sex: Both - Age: All Ages (Nu]" caption="Deaths - Cardiovascular diseases - Sex: Both - Age: All Ages (Nu" attribute="1" defaultMemberUniqueName="[01 annual-number-of-deaths-by-cause].[Deaths - Cardiovascular diseases - Sex: Both - Age: All Ages (Nu].[All]" allUniqueName="[01 annual-number-of-deaths-by-cause].[Deaths - Cardiovascular diseases - Sex: Both - Age: All Ages (Nu].[All]" dimensionUniqueName="[01 annual-number-of-deaths-by-cause]" displayFolder="" count="0" memberValueDatatype="3" unbalanced="0"/>
    <cacheHierarchy uniqueName="[01 annual-number-of-deaths-by-cause].[Deaths - Lower respiratory infections - Sex: Both - Age: All Age]" caption="Deaths - Lower respiratory infections - Sex: Both - Age: All Age" attribute="1" defaultMemberUniqueName="[01 annual-number-of-deaths-by-cause].[Deaths - Lower respiratory infections - Sex: Both - Age: All Age].[All]" allUniqueName="[01 annual-number-of-deaths-by-cause].[Deaths - Lower respiratory infections - Sex: Both - Age: All Age].[All]" dimensionUniqueName="[01 annual-number-of-deaths-by-cause]" displayFolder="" count="0" memberValueDatatype="3" unbalanced="0"/>
    <cacheHierarchy uniqueName="[01 annual-number-of-deaths-by-cause].[Deaths - Neonatal disorders - Sex: Both - Age: All Ages (Number)]" caption="Deaths - Neonatal disorders - Sex: Both - Age: All Ages (Number)" attribute="1" defaultMemberUniqueName="[01 annual-number-of-deaths-by-cause].[Deaths - Neonatal disorders - Sex: Both - Age: All Ages (Number)].[All]" allUniqueName="[01 annual-number-of-deaths-by-cause].[Deaths - Neonatal disorders - Sex: Both - Age: All Ages (Number)].[All]" dimensionUniqueName="[01 annual-number-of-deaths-by-cause]" displayFolder="" count="0" memberValueDatatype="3" unbalanced="0"/>
    <cacheHierarchy uniqueName="[01 annual-number-of-deaths-by-cause].[Deaths - Alcohol use disorders - Sex: Both - Age: All Ages (Numb]" caption="Deaths - Alcohol use disorders - Sex: Both - Age: All Ages (Numb" attribute="1" defaultMemberUniqueName="[01 annual-number-of-deaths-by-cause].[Deaths - Alcohol use disorders - Sex: Both - Age: All Ages (Numb].[All]" allUniqueName="[01 annual-number-of-deaths-by-cause].[Deaths - Alcohol use disorders - Sex: Both - Age: All Ages (Numb].[All]" dimensionUniqueName="[01 annual-number-of-deaths-by-cause]" displayFolder="" count="0" memberValueDatatype="3" unbalanced="0"/>
    <cacheHierarchy uniqueName="[01 annual-number-of-deaths-by-cause].[Deaths - Self-harm - Sex: Both - Age: All Ages (Number)]" caption="Deaths - Self-harm - Sex: Both - Age: All Ages (Number)" attribute="1" defaultMemberUniqueName="[01 annual-number-of-deaths-by-cause].[Deaths - Self-harm - Sex: Both - Age: All Ages (Number)].[All]" allUniqueName="[01 annual-number-of-deaths-by-cause].[Deaths - Self-harm - Sex: Both - Age: All Ages (Number)].[All]" dimensionUniqueName="[01 annual-number-of-deaths-by-cause]" displayFolder="" count="0" memberValueDatatype="3" unbalanced="0"/>
    <cacheHierarchy uniqueName="[01 annual-number-of-deaths-by-cause].[Deaths - Exposure to forces of nature - Sex: Both - Age: All Age]" caption="Deaths - Exposure to forces of nature - Sex: Both - Age: All Age" attribute="1" defaultMemberUniqueName="[01 annual-number-of-deaths-by-cause].[Deaths - Exposure to forces of nature - Sex: Both - Age: All Age].[All]" allUniqueName="[01 annual-number-of-deaths-by-cause].[Deaths - Exposure to forces of nature - Sex: Both - Age: All Age].[All]" dimensionUniqueName="[01 annual-number-of-deaths-by-cause]" displayFolder="" count="0" memberValueDatatype="3" unbalanced="0"/>
    <cacheHierarchy uniqueName="[01 annual-number-of-deaths-by-cause].[Deaths - Diarrheal diseases - Sex: Both - Age: All Ages (Number)]" caption="Deaths - Diarrheal diseases - Sex: Both - Age: All Ages (Number)" attribute="1" defaultMemberUniqueName="[01 annual-number-of-deaths-by-cause].[Deaths - Diarrheal diseases - Sex: Both - Age: All Ages (Number)].[All]" allUniqueName="[01 annual-number-of-deaths-by-cause].[Deaths - Diarrheal diseases - Sex: Both - Age: All Ages (Number)].[All]" dimensionUniqueName="[01 annual-number-of-deaths-by-cause]" displayFolder="" count="0" memberValueDatatype="3" unbalanced="0"/>
    <cacheHierarchy uniqueName="[01 annual-number-of-deaths-by-cause].[Deaths - Environmental heat and cold exposure - Sex: Both - Age:]" caption="Deaths - Environmental heat and cold exposure - Sex: Both - Age:" attribute="1" defaultMemberUniqueName="[01 annual-number-of-deaths-by-cause].[Deaths - Environmental heat and cold exposure - Sex: Both - Age:].[All]" allUniqueName="[01 annual-number-of-deaths-by-cause].[Deaths - Environmental heat and cold exposure - Sex: Both - Age:].[All]" dimensionUniqueName="[01 annual-number-of-deaths-by-cause]" displayFolder="" count="0" memberValueDatatype="3" unbalanced="0"/>
    <cacheHierarchy uniqueName="[01 annual-number-of-deaths-by-cause].[Deaths - Neoplasms - Sex: Both - Age: All Ages (Number)]" caption="Deaths - Neoplasms - Sex: Both - Age: All Ages (Number)" attribute="1" defaultMemberUniqueName="[01 annual-number-of-deaths-by-cause].[Deaths - Neoplasms - Sex: Both - Age: All Ages (Number)].[All]" allUniqueName="[01 annual-number-of-deaths-by-cause].[Deaths - Neoplasms - Sex: Both - Age: All Ages (Number)].[All]" dimensionUniqueName="[01 annual-number-of-deaths-by-cause]" displayFolder="" count="0" memberValueDatatype="3" unbalanced="0"/>
    <cacheHierarchy uniqueName="[01 annual-number-of-deaths-by-cause].[Deaths - Conflict and terrorism - Sex: Both - Age: All Ages (Num]" caption="Deaths - Conflict and terrorism - Sex: Both - Age: All Ages (Num" attribute="1" defaultMemberUniqueName="[01 annual-number-of-deaths-by-cause].[Deaths - Conflict and terrorism - Sex: Both - Age: All Ages (Num].[All]" allUniqueName="[01 annual-number-of-deaths-by-cause].[Deaths - Conflict and terrorism - Sex: Both - Age: All Ages (Num].[All]" dimensionUniqueName="[01 annual-number-of-deaths-by-cause]" displayFolder="" count="0" memberValueDatatype="3" unbalanced="0"/>
    <cacheHierarchy uniqueName="[01 annual-number-of-deaths-by-cause].[Deaths - Diabetes mellitus - Sex: Both - Age: All Ages (Number)]" caption="Deaths - Diabetes mellitus - Sex: Both - Age: All Ages (Number)" attribute="1" defaultMemberUniqueName="[01 annual-number-of-deaths-by-cause].[Deaths - Diabetes mellitus - Sex: Both - Age: All Ages (Number)].[All]" allUniqueName="[01 annual-number-of-deaths-by-cause].[Deaths - Diabetes mellitus - Sex: Both - Age: All Ages (Number)].[All]" dimensionUniqueName="[01 annual-number-of-deaths-by-cause]" displayFolder="" count="0" memberValueDatatype="3" unbalanced="0"/>
    <cacheHierarchy uniqueName="[01 annual-number-of-deaths-by-cause].[Deaths - Chronic kidney disease - Sex: Both - Age: All Ages (Num]" caption="Deaths - Chronic kidney disease - Sex: Both - Age: All Ages (Num" attribute="1" defaultMemberUniqueName="[01 annual-number-of-deaths-by-cause].[Deaths - Chronic kidney disease - Sex: Both - Age: All Ages (Num].[All]" allUniqueName="[01 annual-number-of-deaths-by-cause].[Deaths - Chronic kidney disease - Sex: Both - Age: All Ages (Num].[All]" dimensionUniqueName="[01 annual-number-of-deaths-by-cause]" displayFolder="" count="0" memberValueDatatype="3" unbalanced="0"/>
    <cacheHierarchy uniqueName="[01 annual-number-of-deaths-by-cause].[Deaths - Poisonings - Sex: Both - Age: All Ages (Number)]" caption="Deaths - Poisonings - Sex: Both - Age: All Ages (Number)" attribute="1" defaultMemberUniqueName="[01 annual-number-of-deaths-by-cause].[Deaths - Poisonings - Sex: Both - Age: All Ages (Number)].[All]" allUniqueName="[01 annual-number-of-deaths-by-cause].[Deaths - Poisonings - Sex: Both - Age: All Ages (Number)].[All]" dimensionUniqueName="[01 annual-number-of-deaths-by-cause]" displayFolder="" count="0" memberValueDatatype="3" unbalanced="0"/>
    <cacheHierarchy uniqueName="[01 annual-number-of-deaths-by-cause].[Deaths - Protein-energy malnutrition - Sex: Both - Age: All Ages]" caption="Deaths - Protein-energy malnutrition - Sex: Both - Age: All Ages" attribute="1" defaultMemberUniqueName="[01 annual-number-of-deaths-by-cause].[Deaths - Protein-energy malnutrition - Sex: Both - Age: All Ages].[All]" allUniqueName="[01 annual-number-of-deaths-by-cause].[Deaths - Protein-energy malnutrition - Sex: Both - Age: All Ages].[All]" dimensionUniqueName="[01 annual-number-of-deaths-by-cause]" displayFolder="" count="0" memberValueDatatype="3" unbalanced="0"/>
    <cacheHierarchy uniqueName="[01 annual-number-of-deaths-by-cause].[Terrorism (deaths)]" caption="Terrorism (deaths)" attribute="1" defaultMemberUniqueName="[01 annual-number-of-deaths-by-cause].[Terrorism (deaths)].[All]" allUniqueName="[01 annual-number-of-deaths-by-cause].[Terrorism (deaths)].[All]" dimensionUniqueName="[01 annual-number-of-deaths-by-cause]" displayFolder="" count="0" memberValueDatatype="3" unbalanced="0"/>
    <cacheHierarchy uniqueName="[01 annual-number-of-deaths-by-cause].[Deaths - Road injuries - Sex: Both - Age: All Ages (Number)]" caption="Deaths - Road injuries - Sex: Both - Age: All Ages (Number)" attribute="1" defaultMemberUniqueName="[01 annual-number-of-deaths-by-cause].[Deaths - Road injuries - Sex: Both - Age: All Ages (Number)].[All]" allUniqueName="[01 annual-number-of-deaths-by-cause].[Deaths - Road injuries - Sex: Both - Age: All Ages (Number)].[All]" dimensionUniqueName="[01 annual-number-of-deaths-by-cause]" displayFolder="" count="0" memberValueDatatype="3" unbalanced="0"/>
    <cacheHierarchy uniqueName="[01 annual-number-of-deaths-by-cause].[Deaths - Chronic respiratory diseases - Sex: Both - Age: All Age]" caption="Deaths - Chronic respiratory diseases - Sex: Both - Age: All Age" attribute="1" defaultMemberUniqueName="[01 annual-number-of-deaths-by-cause].[Deaths - Chronic respiratory diseases - Sex: Both - Age: All Age].[All]" allUniqueName="[01 annual-number-of-deaths-by-cause].[Deaths - Chronic respiratory diseases - Sex: Both - Age: All Age].[All]" dimensionUniqueName="[01 annual-number-of-deaths-by-cause]" displayFolder="" count="0" memberValueDatatype="3" unbalanced="0"/>
    <cacheHierarchy uniqueName="[01 annual-number-of-deaths-by-cause].[Deaths - Cirrhosis and other chronic liver diseases - Sex: Both]" caption="Deaths - Cirrhosis and other chronic liver diseases - Sex: Both" attribute="1" defaultMemberUniqueName="[01 annual-number-of-deaths-by-cause].[Deaths - Cirrhosis and other chronic liver diseases - Sex: Both].[All]" allUniqueName="[01 annual-number-of-deaths-by-cause].[Deaths - Cirrhosis and other chronic liver diseases - Sex: Both].[All]" dimensionUniqueName="[01 annual-number-of-deaths-by-cause]" displayFolder="" count="0" memberValueDatatype="3" unbalanced="0"/>
    <cacheHierarchy uniqueName="[01 annual-number-of-deaths-by-cause].[Deaths - Digestive diseases - Sex: Both - Age: All Ages (Number)]" caption="Deaths - Digestive diseases - Sex: Both - Age: All Ages (Number)" attribute="1" defaultMemberUniqueName="[01 annual-number-of-deaths-by-cause].[Deaths - Digestive diseases - Sex: Both - Age: All Ages (Number)].[All]" allUniqueName="[01 annual-number-of-deaths-by-cause].[Deaths - Digestive diseases - Sex: Both - Age: All Ages (Number)].[All]" dimensionUniqueName="[01 annual-number-of-deaths-by-cause]" displayFolder="" count="0" memberValueDatatype="3" unbalanced="0"/>
    <cacheHierarchy uniqueName="[01 annual-number-of-deaths-by-cause].[Deaths - Fire, heat, and hot substances - Sex: Both - Age: All A]" caption="Deaths - Fire, heat, and hot substances - Sex: Both - Age: All A" attribute="1" defaultMemberUniqueName="[01 annual-number-of-deaths-by-cause].[Deaths - Fire, heat, and hot substances - Sex: Both - Age: All A].[All]" allUniqueName="[01 annual-number-of-deaths-by-cause].[Deaths - Fire, heat, and hot substances - Sex: Both - Age: All A].[All]" dimensionUniqueName="[01 annual-number-of-deaths-by-cause]" displayFolder="" count="0" memberValueDatatype="3" unbalanced="0"/>
    <cacheHierarchy uniqueName="[01 annual-number-of-deaths-by-cause].[Deaths - Acute hepatitis - Sex: Both - Age: All Ages (Number)]" caption="Deaths - Acute hepatitis - Sex: Both - Age: All Ages (Number)" attribute="1" defaultMemberUniqueName="[01 annual-number-of-deaths-by-cause].[Deaths - Acute hepatitis - Sex: Both - Age: All Ages (Number)].[All]" allUniqueName="[01 annual-number-of-deaths-by-cause].[Deaths - Acute hepatitis - Sex: Both - Age: All Ages (Number)].[All]" dimensionUniqueName="[01 annual-number-of-deaths-by-cause]" displayFolder="" count="0" memberValueDatatype="3" unbalanced="0"/>
    <cacheHierarchy uniqueName="[02 total-cancer-deaths-by-type].[Entity]" caption="Entity" attribute="1" defaultMemberUniqueName="[02 total-cancer-deaths-by-type].[Entity].[All]" allUniqueName="[02 total-cancer-deaths-by-type].[Entity].[All]" dimensionUniqueName="[02 total-cancer-deaths-by-type]" displayFolder="" count="2" memberValueDatatype="130" unbalanced="0"/>
    <cacheHierarchy uniqueName="[02 total-cancer-deaths-by-type].[Code]" caption="Code" attribute="1" defaultMemberUniqueName="[02 total-cancer-deaths-by-type].[Code].[All]" allUniqueName="[02 total-cancer-deaths-by-type].[Code].[All]" dimensionUniqueName="[02 total-cancer-deaths-by-type]" displayFolder="" count="0" memberValueDatatype="130" unbalanced="0"/>
    <cacheHierarchy uniqueName="[02 total-cancer-deaths-by-type].[Year]" caption="Year" attribute="1" defaultMemberUniqueName="[02 total-cancer-deaths-by-type].[Year].[All]" allUniqueName="[02 total-cancer-deaths-by-type].[Year].[All]" dimensionUniqueName="[02 total-cancer-deaths-by-type]" displayFolder="" count="2" memberValueDatatype="3" unbalanced="0"/>
    <cacheHierarchy uniqueName="[02 total-cancer-deaths-by-type].[Deaths - Liver cancer - Sex: Both - Age: All Ages (Number)]" caption="Deaths - Liver cancer - Sex: Both - Age: All Ages (Number)" attribute="1" defaultMemberUniqueName="[02 total-cancer-deaths-by-type].[Deaths - Liver cancer - Sex: Both - Age: All Ages (Number)].[All]" allUniqueName="[02 total-cancer-deaths-by-type].[Deaths - Liver cancer - Sex: Both - Age: All Ages (Number)].[All]" dimensionUniqueName="[02 total-cancer-deaths-by-type]" displayFolder="" count="0" memberValueDatatype="3" unbalanced="0"/>
    <cacheHierarchy uniqueName="[02 total-cancer-deaths-by-type].[Deaths - Kidney cancer - Sex: Both - Age: All Ages (Number)]" caption="Deaths - Kidney cancer - Sex: Both - Age: All Ages (Number)" attribute="1" defaultMemberUniqueName="[02 total-cancer-deaths-by-type].[Deaths - Kidney cancer - Sex: Both - Age: All Ages (Number)].[All]" allUniqueName="[02 total-cancer-deaths-by-type].[Deaths - Kidney cancer - Sex: Both - Age: All Ages (Number)].[All]" dimensionUniqueName="[02 total-cancer-deaths-by-type]" displayFolder="" count="0" memberValueDatatype="3" unbalanced="0"/>
    <cacheHierarchy uniqueName="[02 total-cancer-deaths-by-type].[Deaths - Lip and oral cavity cancer - Sex: Both - Age: All Ages]" caption="Deaths - Lip and oral cavity cancer - Sex: Both - Age: All Ages" attribute="1" defaultMemberUniqueName="[02 total-cancer-deaths-by-type].[Deaths - Lip and oral cavity cancer - Sex: Both - Age: All Ages].[All]" allUniqueName="[02 total-cancer-deaths-by-type].[Deaths - Lip and oral cavity cancer - Sex: Both - Age: All Ages].[All]" dimensionUniqueName="[02 total-cancer-deaths-by-type]" displayFolder="" count="0" memberValueDatatype="3" unbalanced="0"/>
    <cacheHierarchy uniqueName="[02 total-cancer-deaths-by-type].[Deaths - Tracheal, bronchus, and lung cancer - Sex: Both - Age:]" caption="Deaths - Tracheal, bronchus, and lung cancer - Sex: Both - Age:" attribute="1" defaultMemberUniqueName="[02 total-cancer-deaths-by-type].[Deaths - Tracheal, bronchus, and lung cancer - Sex: Both - Age:].[All]" allUniqueName="[02 total-cancer-deaths-by-type].[Deaths - Tracheal, bronchus, and lung cancer - Sex: Both - Age:].[All]" dimensionUniqueName="[02 total-cancer-deaths-by-type]" displayFolder="" count="0" memberValueDatatype="3" unbalanced="0"/>
    <cacheHierarchy uniqueName="[02 total-cancer-deaths-by-type].[Deaths - Larynx cancer - Sex: Both - Age: All Ages (Number)]" caption="Deaths - Larynx cancer - Sex: Both - Age: All Ages (Number)" attribute="1" defaultMemberUniqueName="[02 total-cancer-deaths-by-type].[Deaths - Larynx cancer - Sex: Both - Age: All Ages (Number)].[All]" allUniqueName="[02 total-cancer-deaths-by-type].[Deaths - Larynx cancer - Sex: Both - Age: All Ages (Number)].[All]" dimensionUniqueName="[02 total-cancer-deaths-by-type]" displayFolder="" count="0" memberValueDatatype="3" unbalanced="0"/>
    <cacheHierarchy uniqueName="[02 total-cancer-deaths-by-type].[Deaths - Gallbladder and biliary tract cancer - Sex: Both - Age:]" caption="Deaths - Gallbladder and biliary tract cancer - Sex: Both - Age:" attribute="1" defaultMemberUniqueName="[02 total-cancer-deaths-by-type].[Deaths - Gallbladder and biliary tract cancer - Sex: Both - Age:].[All]" allUniqueName="[02 total-cancer-deaths-by-type].[Deaths - Gallbladder and biliary tract cancer - Sex: Both - Age:].[All]" dimensionUniqueName="[02 total-cancer-deaths-by-type]" displayFolder="" count="0" memberValueDatatype="3" unbalanced="0"/>
    <cacheHierarchy uniqueName="[02 total-cancer-deaths-by-type].[Deaths - Malignant skin melanoma - Sex: Both - Age: All Ages (Nu]" caption="Deaths - Malignant skin melanoma - Sex: Both - Age: All Ages (Nu" attribute="1" defaultMemberUniqueName="[02 total-cancer-deaths-by-type].[Deaths - Malignant skin melanoma - Sex: Both - Age: All Ages (Nu].[All]" allUniqueName="[02 total-cancer-deaths-by-type].[Deaths - Malignant skin melanoma - Sex: Both - Age: All Ages (Nu].[All]" dimensionUniqueName="[02 total-cancer-deaths-by-type]" displayFolder="" count="0" memberValueDatatype="3" unbalanced="0"/>
    <cacheHierarchy uniqueName="[02 total-cancer-deaths-by-type].[Deaths - Leukemia - Sex: Both - Age: All Ages (Number)]" caption="Deaths - Leukemia - Sex: Both - Age: All Ages (Number)" attribute="1" defaultMemberUniqueName="[02 total-cancer-deaths-by-type].[Deaths - Leukemia - Sex: Both - Age: All Ages (Number)].[All]" allUniqueName="[02 total-cancer-deaths-by-type].[Deaths - Leukemia - Sex: Both - Age: All Ages (Number)].[All]" dimensionUniqueName="[02 total-cancer-deaths-by-type]" displayFolder="" count="0" memberValueDatatype="3" unbalanced="0"/>
    <cacheHierarchy uniqueName="[02 total-cancer-deaths-by-type].[Deaths - Hodgkin lymphoma - Sex: Both - Age: All Ages (Number)]" caption="Deaths - Hodgkin lymphoma - Sex: Both - Age: All Ages (Number)" attribute="1" defaultMemberUniqueName="[02 total-cancer-deaths-by-type].[Deaths - Hodgkin lymphoma - Sex: Both - Age: All Ages (Number)].[All]" allUniqueName="[02 total-cancer-deaths-by-type].[Deaths - Hodgkin lymphoma - Sex: Both - Age: All Ages (Number)].[All]" dimensionUniqueName="[02 total-cancer-deaths-by-type]" displayFolder="" count="0" memberValueDatatype="3" unbalanced="0"/>
    <cacheHierarchy uniqueName="[02 total-cancer-deaths-by-type].[Deaths - Multiple myeloma - Sex: Both - Age: All Ages (Number)]" caption="Deaths - Multiple myeloma - Sex: Both - Age: All Ages (Number)" attribute="1" defaultMemberUniqueName="[02 total-cancer-deaths-by-type].[Deaths - Multiple myeloma - Sex: Both - Age: All Ages (Number)].[All]" allUniqueName="[02 total-cancer-deaths-by-type].[Deaths - Multiple myeloma - Sex: Both - Age: All Ages (Number)].[All]" dimensionUniqueName="[02 total-cancer-deaths-by-type]" displayFolder="" count="0" memberValueDatatype="3" unbalanced="0"/>
    <cacheHierarchy uniqueName="[02 total-cancer-deaths-by-type].[Deaths - Other neoplasms - Sex: Both - Age: All Ages (Number)]" caption="Deaths - Other neoplasms - Sex: Both - Age: All Ages (Number)" attribute="1" defaultMemberUniqueName="[02 total-cancer-deaths-by-type].[Deaths - Other neoplasms - Sex: Both - Age: All Ages (Number)].[All]" allUniqueName="[02 total-cancer-deaths-by-type].[Deaths - Other neoplasms - Sex: Both - Age: All Ages (Number)].[All]" dimensionUniqueName="[02 total-cancer-deaths-by-type]" displayFolder="" count="0" memberValueDatatype="3" unbalanced="0"/>
    <cacheHierarchy uniqueName="[02 total-cancer-deaths-by-type].[Deaths - Breast cancer - Sex: Both - Age: All Ages (Number)]" caption="Deaths - Breast cancer - Sex: Both - Age: All Ages (Number)" attribute="1" defaultMemberUniqueName="[02 total-cancer-deaths-by-type].[Deaths - Breast cancer - Sex: Both - Age: All Ages (Number)].[All]" allUniqueName="[02 total-cancer-deaths-by-type].[Deaths - Breast cancer - Sex: Both - Age: All Ages (Number)].[All]" dimensionUniqueName="[02 total-cancer-deaths-by-type]" displayFolder="" count="0" memberValueDatatype="3" unbalanced="0"/>
    <cacheHierarchy uniqueName="[02 total-cancer-deaths-by-type].[Deaths - Prostate cancer - Sex: Both - Age: All Ages (Number)]" caption="Deaths - Prostate cancer - Sex: Both - Age: All Ages (Number)" attribute="1" defaultMemberUniqueName="[02 total-cancer-deaths-by-type].[Deaths - Prostate cancer - Sex: Both - Age: All Ages (Number)].[All]" allUniqueName="[02 total-cancer-deaths-by-type].[Deaths - Prostate cancer - Sex: Both - Age: All Ages (Number)].[All]" dimensionUniqueName="[02 total-cancer-deaths-by-type]" displayFolder="" count="0" memberValueDatatype="3" unbalanced="0"/>
    <cacheHierarchy uniqueName="[02 total-cancer-deaths-by-type].[Deaths - Thyroid cancer - Sex: Both - Age: All Ages (Number)]" caption="Deaths - Thyroid cancer - Sex: Both - Age: All Ages (Number)" attribute="1" defaultMemberUniqueName="[02 total-cancer-deaths-by-type].[Deaths - Thyroid cancer - Sex: Both - Age: All Ages (Number)].[All]" allUniqueName="[02 total-cancer-deaths-by-type].[Deaths - Thyroid cancer - Sex: Both - Age: All Ages (Number)].[All]" dimensionUniqueName="[02 total-cancer-deaths-by-type]" displayFolder="" count="0" memberValueDatatype="3" unbalanced="0"/>
    <cacheHierarchy uniqueName="[02 total-cancer-deaths-by-type].[Deaths - Stomach cancer - Sex: Both - Age: All Ages (Number)]" caption="Deaths - Stomach cancer - Sex: Both - Age: All Ages (Number)" attribute="1" defaultMemberUniqueName="[02 total-cancer-deaths-by-type].[Deaths - Stomach cancer - Sex: Both - Age: All Ages (Number)].[All]" allUniqueName="[02 total-cancer-deaths-by-type].[Deaths - Stomach cancer - Sex: Both - Age: All Ages (Number)].[All]" dimensionUniqueName="[02 total-cancer-deaths-by-type]" displayFolder="" count="0" memberValueDatatype="3" unbalanced="0"/>
    <cacheHierarchy uniqueName="[02 total-cancer-deaths-by-type].[Deaths - Bladder cancer - Sex: Both - Age: All Ages (Number)]" caption="Deaths - Bladder cancer - Sex: Both - Age: All Ages (Number)" attribute="1" defaultMemberUniqueName="[02 total-cancer-deaths-by-type].[Deaths - Bladder cancer - Sex: Both - Age: All Ages (Number)].[All]" allUniqueName="[02 total-cancer-deaths-by-type].[Deaths - Bladder cancer - Sex: Both - Age: All Ages (Number)].[All]" dimensionUniqueName="[02 total-cancer-deaths-by-type]" displayFolder="" count="0" memberValueDatatype="3" unbalanced="0"/>
    <cacheHierarchy uniqueName="[02 total-cancer-deaths-by-type].[Deaths - Uterine cancer - Sex: Both - Age: All Ages (Number)]" caption="Deaths - Uterine cancer - Sex: Both - Age: All Ages (Number)" attribute="1" defaultMemberUniqueName="[02 total-cancer-deaths-by-type].[Deaths - Uterine cancer - Sex: Both - Age: All Ages (Number)].[All]" allUniqueName="[02 total-cancer-deaths-by-type].[Deaths - Uterine cancer - Sex: Both - Age: All Ages (Number)].[All]" dimensionUniqueName="[02 total-cancer-deaths-by-type]" displayFolder="" count="0" memberValueDatatype="3" unbalanced="0"/>
    <cacheHierarchy uniqueName="[02 total-cancer-deaths-by-type].[Deaths - Ovarian cancer - Sex: Both - Age: All Ages (Number)]" caption="Deaths - Ovarian cancer - Sex: Both - Age: All Ages (Number)" attribute="1" defaultMemberUniqueName="[02 total-cancer-deaths-by-type].[Deaths - Ovarian cancer - Sex: Both - Age: All Ages (Number)].[All]" allUniqueName="[02 total-cancer-deaths-by-type].[Deaths - Ovarian cancer - Sex: Both - Age: All Ages (Number)].[All]" dimensionUniqueName="[02 total-cancer-deaths-by-type]" displayFolder="" count="0" memberValueDatatype="3" unbalanced="0"/>
    <cacheHierarchy uniqueName="[02 total-cancer-deaths-by-type].[Deaths - Cervical cancer - Sex: Both - Age: All Ages (Number)]" caption="Deaths - Cervical cancer - Sex: Both - Age: All Ages (Number)" attribute="1" defaultMemberUniqueName="[02 total-cancer-deaths-by-type].[Deaths - Cervical cancer - Sex: Both - Age: All Ages (Number)].[All]" allUniqueName="[02 total-cancer-deaths-by-type].[Deaths - Cervical cancer - Sex: Both - Age: All Ages (Number)].[All]" dimensionUniqueName="[02 total-cancer-deaths-by-type]" displayFolder="" count="0" memberValueDatatype="3" unbalanced="0"/>
    <cacheHierarchy uniqueName="[02 total-cancer-deaths-by-type].[Deaths - Brain and central nervous system cancer - Sex: Both - A]" caption="Deaths - Brain and central nervous system cancer - Sex: Both - A" attribute="1" defaultMemberUniqueName="[02 total-cancer-deaths-by-type].[Deaths - Brain and central nervous system cancer - Sex: Both - A].[All]" allUniqueName="[02 total-cancer-deaths-by-type].[Deaths - Brain and central nervous system cancer - Sex: Both - A].[All]" dimensionUniqueName="[02 total-cancer-deaths-by-type]" displayFolder="" count="0" memberValueDatatype="3" unbalanced="0"/>
    <cacheHierarchy uniqueName="[02 total-cancer-deaths-by-type].[Deaths - Non-Hodgkin lymphoma - Sex: Both - Age: All Ages (Numbe]" caption="Deaths - Non-Hodgkin lymphoma - Sex: Both - Age: All Ages (Numbe" attribute="1" defaultMemberUniqueName="[02 total-cancer-deaths-by-type].[Deaths - Non-Hodgkin lymphoma - Sex: Both - Age: All Ages (Numbe].[All]" allUniqueName="[02 total-cancer-deaths-by-type].[Deaths - Non-Hodgkin lymphoma - Sex: Both - Age: All Ages (Numbe].[All]" dimensionUniqueName="[02 total-cancer-deaths-by-type]" displayFolder="" count="0" memberValueDatatype="3" unbalanced="0"/>
    <cacheHierarchy uniqueName="[02 total-cancer-deaths-by-type].[Deaths - Pancreatic cancer - Sex: Both - Age: All Ages (Number)]" caption="Deaths - Pancreatic cancer - Sex: Both - Age: All Ages (Number)" attribute="1" defaultMemberUniqueName="[02 total-cancer-deaths-by-type].[Deaths - Pancreatic cancer - Sex: Both - Age: All Ages (Number)].[All]" allUniqueName="[02 total-cancer-deaths-by-type].[Deaths - Pancreatic cancer - Sex: Both - Age: All Ages (Number)].[All]" dimensionUniqueName="[02 total-cancer-deaths-by-type]" displayFolder="" count="0" memberValueDatatype="3" unbalanced="0"/>
    <cacheHierarchy uniqueName="[02 total-cancer-deaths-by-type].[Deaths - Esophageal cancer - Sex: Both - Age: All Ages (Number)]" caption="Deaths - Esophageal cancer - Sex: Both - Age: All Ages (Number)" attribute="1" defaultMemberUniqueName="[02 total-cancer-deaths-by-type].[Deaths - Esophageal cancer - Sex: Both - Age: All Ages (Number)].[All]" allUniqueName="[02 total-cancer-deaths-by-type].[Deaths - Esophageal cancer - Sex: Both - Age: All Ages (Number)].[All]" dimensionUniqueName="[02 total-cancer-deaths-by-type]" displayFolder="" count="0" memberValueDatatype="3" unbalanced="0"/>
    <cacheHierarchy uniqueName="[02 total-cancer-deaths-by-type].[Deaths - Testicular cancer - Sex: Both - Age: All Ages (Number)]" caption="Deaths - Testicular cancer - Sex: Both - Age: All Ages (Number)" attribute="1" defaultMemberUniqueName="[02 total-cancer-deaths-by-type].[Deaths - Testicular cancer - Sex: Both - Age: All Ages (Number)].[All]" allUniqueName="[02 total-cancer-deaths-by-type].[Deaths - Testicular cancer - Sex: Both - Age: All Ages (Number)].[All]" dimensionUniqueName="[02 total-cancer-deaths-by-type]" displayFolder="" count="0" memberValueDatatype="3" unbalanced="0"/>
    <cacheHierarchy uniqueName="[02 total-cancer-deaths-by-type].[Deaths - Nasopharynx cancer - Sex: Both - Age: All Ages (Number)]" caption="Deaths - Nasopharynx cancer - Sex: Both - Age: All Ages (Number)" attribute="1" defaultMemberUniqueName="[02 total-cancer-deaths-by-type].[Deaths - Nasopharynx cancer - Sex: Both - Age: All Ages (Number)].[All]" allUniqueName="[02 total-cancer-deaths-by-type].[Deaths - Nasopharynx cancer - Sex: Both - Age: All Ages (Number)].[All]" dimensionUniqueName="[02 total-cancer-deaths-by-type]" displayFolder="" count="0" memberValueDatatype="3" unbalanced="0"/>
    <cacheHierarchy uniqueName="[02 total-cancer-deaths-by-type].[Deaths - Other pharynx cancer - Sex: Both - Age: All Ages (Numbe]" caption="Deaths - Other pharynx cancer - Sex: Both - Age: All Ages (Numbe" attribute="1" defaultMemberUniqueName="[02 total-cancer-deaths-by-type].[Deaths - Other pharynx cancer - Sex: Both - Age: All Ages (Numbe].[All]" allUniqueName="[02 total-cancer-deaths-by-type].[Deaths - Other pharynx cancer - Sex: Both - Age: All Ages (Numbe].[All]" dimensionUniqueName="[02 total-cancer-deaths-by-type]" displayFolder="" count="0" memberValueDatatype="3" unbalanced="0"/>
    <cacheHierarchy uniqueName="[02 total-cancer-deaths-by-type].[Deaths - Colon and rectum cancer - Sex: Both - Age: All Ages (Nu]" caption="Deaths - Colon and rectum cancer - Sex: Both - Age: All Ages (Nu" attribute="1" defaultMemberUniqueName="[02 total-cancer-deaths-by-type].[Deaths - Colon and rectum cancer - Sex: Both - Age: All Ages (Nu].[All]" allUniqueName="[02 total-cancer-deaths-by-type].[Deaths - Colon and rectum cancer - Sex: Both - Age: All Ages (Nu].[All]" dimensionUniqueName="[02 total-cancer-deaths-by-type]" displayFolder="" count="0" memberValueDatatype="3" unbalanced="0"/>
    <cacheHierarchy uniqueName="[02 total-cancer-deaths-by-type].[Deaths - Non-melanoma skin cancer - Sex: Both - Age: All Ages (N]" caption="Deaths - Non-melanoma skin cancer - Sex: Both - Age: All Ages (N" attribute="1" defaultMemberUniqueName="[02 total-cancer-deaths-by-type].[Deaths - Non-melanoma skin cancer - Sex: Both - Age: All Ages (N].[All]" allUniqueName="[02 total-cancer-deaths-by-type].[Deaths - Non-melanoma skin cancer - Sex: Both - Age: All Ages (N].[All]" dimensionUniqueName="[02 total-cancer-deaths-by-type]" displayFolder="" count="0" memberValueDatatype="3" unbalanced="0"/>
    <cacheHierarchy uniqueName="[02 total-cancer-deaths-by-type].[Deaths - Mesothelioma - Sex: Both - Age: All Ages (Number)]" caption="Deaths - Mesothelioma - Sex: Both - Age: All Ages (Number)" attribute="1" defaultMemberUniqueName="[02 total-cancer-deaths-by-type].[Deaths - Mesothelioma - Sex: Both - Age: All Ages (Number)].[All]" allUniqueName="[02 total-cancer-deaths-by-type].[Deaths - Mesothelioma - Sex: Both - Age: All Ages (Number)].[All]" dimensionUniqueName="[02 total-cancer-deaths-by-type]" displayFolder="" count="0" memberValueDatatype="3" unbalanced="0"/>
    <cacheHierarchy uniqueName="[03 cancer-death-rates-by-age].[Entity]" caption="Entity" attribute="1" defaultMemberUniqueName="[03 cancer-death-rates-by-age].[Entity].[All]" allUniqueName="[03 cancer-death-rates-by-age].[Entity].[All]" dimensionUniqueName="[03 cancer-death-rates-by-age]" displayFolder="" count="0" memberValueDatatype="130" unbalanced="0"/>
    <cacheHierarchy uniqueName="[03 cancer-death-rates-by-age].[Code]" caption="Code" attribute="1" defaultMemberUniqueName="[03 cancer-death-rates-by-age].[Code].[All]" allUniqueName="[03 cancer-death-rates-by-age].[Code].[All]" dimensionUniqueName="[03 cancer-death-rates-by-age]" displayFolder="" count="0" memberValueDatatype="130" unbalanced="0"/>
    <cacheHierarchy uniqueName="[03 cancer-death-rates-by-age].[Year]" caption="Year" attribute="1" defaultMemberUniqueName="[03 cancer-death-rates-by-age].[Year].[All]" allUniqueName="[03 cancer-death-rates-by-age].[Year].[All]" dimensionUniqueName="[03 cancer-death-rates-by-age]" displayFolder="" count="0" memberValueDatatype="3" unbalanced="0"/>
    <cacheHierarchy uniqueName="[03 cancer-death-rates-by-age].[Deaths - Neoplasms - Sex: Both - Age: Under 5 (Rate)]" caption="Deaths - Neoplasms - Sex: Both - Age: Under 5 (Rate)" attribute="1" defaultMemberUniqueName="[03 cancer-death-rates-by-age].[Deaths - Neoplasms - Sex: Both - Age: Under 5 (Rate)].[All]" allUniqueName="[03 cancer-death-rates-by-age].[Deaths - Neoplasms - Sex: Both - Age: Under 5 (Rate)].[All]" dimensionUniqueName="[03 cancer-death-rates-by-age]" displayFolder="" count="0" memberValueDatatype="5" unbalanced="0"/>
    <cacheHierarchy uniqueName="[03 cancer-death-rates-by-age].[Deaths - Neoplasms - Sex: Both - Age: Age-standardized (Rate)]" caption="Deaths - Neoplasms - Sex: Both - Age: Age-standardized (Rate)" attribute="1" defaultMemberUniqueName="[03 cancer-death-rates-by-age].[Deaths - Neoplasms - Sex: Both - Age: Age-standardized (Rate)].[All]" allUniqueName="[03 cancer-death-rates-by-age].[Deaths - Neoplasms - Sex: Both - Age: Age-standardized (Rate)].[All]" dimensionUniqueName="[03 cancer-death-rates-by-age]" displayFolder="" count="0" memberValueDatatype="5" unbalanced="0"/>
    <cacheHierarchy uniqueName="[03 cancer-death-rates-by-age].[Deaths - Neoplasms - Sex: Both - Age: All Ages (Rate)]" caption="Deaths - Neoplasms - Sex: Both - Age: All Ages (Rate)" attribute="1" defaultMemberUniqueName="[03 cancer-death-rates-by-age].[Deaths - Neoplasms - Sex: Both - Age: All Ages (Rate)].[All]" allUniqueName="[03 cancer-death-rates-by-age].[Deaths - Neoplasms - Sex: Both - Age: All Ages (Rate)].[All]" dimensionUniqueName="[03 cancer-death-rates-by-age]" displayFolder="" count="0" memberValueDatatype="5" unbalanced="0"/>
    <cacheHierarchy uniqueName="[03 cancer-death-rates-by-age].[Deaths - Neoplasms - Sex: Both - Age: 70+ years (Rate)]" caption="Deaths - Neoplasms - Sex: Both - Age: 70+ years (Rate)" attribute="1" defaultMemberUniqueName="[03 cancer-death-rates-by-age].[Deaths - Neoplasms - Sex: Both - Age: 70+ years (Rate)].[All]" allUniqueName="[03 cancer-death-rates-by-age].[Deaths - Neoplasms - Sex: Both - Age: 70+ years (Rate)].[All]" dimensionUniqueName="[03 cancer-death-rates-by-age]" displayFolder="" count="0" memberValueDatatype="5" unbalanced="0"/>
    <cacheHierarchy uniqueName="[03 cancer-death-rates-by-age].[Deaths - Neoplasms - Sex: Both - Age: 5-14 years (Rate)]" caption="Deaths - Neoplasms - Sex: Both - Age: 5-14 years (Rate)" attribute="1" defaultMemberUniqueName="[03 cancer-death-rates-by-age].[Deaths - Neoplasms - Sex: Both - Age: 5-14 years (Rate)].[All]" allUniqueName="[03 cancer-death-rates-by-age].[Deaths - Neoplasms - Sex: Both - Age: 5-14 years (Rate)].[All]" dimensionUniqueName="[03 cancer-death-rates-by-age]" displayFolder="" count="0" memberValueDatatype="5" unbalanced="0"/>
    <cacheHierarchy uniqueName="[03 cancer-death-rates-by-age].[Deaths - Neoplasms - Sex: Both - Age: 50-69 years (Rate)]" caption="Deaths - Neoplasms - Sex: Both - Age: 50-69 years (Rate)" attribute="1" defaultMemberUniqueName="[03 cancer-death-rates-by-age].[Deaths - Neoplasms - Sex: Both - Age: 50-69 years (Rate)].[All]" allUniqueName="[03 cancer-death-rates-by-age].[Deaths - Neoplasms - Sex: Both - Age: 50-69 years (Rate)].[All]" dimensionUniqueName="[03 cancer-death-rates-by-age]" displayFolder="" count="0" memberValueDatatype="5" unbalanced="0"/>
    <cacheHierarchy uniqueName="[03 cancer-death-rates-by-age].[Deaths - Neoplasms - Sex: Both - Age: 15-49 years (Rate)]" caption="Deaths - Neoplasms - Sex: Both - Age: 15-49 years (Rate)" attribute="1" defaultMemberUniqueName="[03 cancer-death-rates-by-age].[Deaths - Neoplasms - Sex: Both - Age: 15-49 years (Rate)].[All]" allUniqueName="[03 cancer-death-rates-by-age].[Deaths - Neoplasms - Sex: Both - Age: 15-49 years (Rate)].[All]" dimensionUniqueName="[03 cancer-death-rates-by-age]" displayFolder="" count="0" memberValueDatatype="5" unbalanced="0"/>
    <cacheHierarchy uniqueName="[04_share-of-population-with-cancer-types_].[Entity]" caption="Entity" attribute="1" defaultMemberUniqueName="[04_share-of-population-with-cancer-types_].[Entity].[All]" allUniqueName="[04_share-of-population-with-cancer-types_].[Entity].[All]" dimensionUniqueName="[04_share-of-population-with-cancer-types_]" displayFolder="" count="0" memberValueDatatype="130" unbalanced="0"/>
    <cacheHierarchy uniqueName="[04_share-of-population-with-cancer-types_].[Code]" caption="Code" attribute="1" defaultMemberUniqueName="[04_share-of-population-with-cancer-types_].[Code].[All]" allUniqueName="[04_share-of-population-with-cancer-types_].[Code].[All]" dimensionUniqueName="[04_share-of-population-with-cancer-types_]" displayFolder="" count="0" memberValueDatatype="130" unbalanced="0"/>
    <cacheHierarchy uniqueName="[04_share-of-population-with-cancer-types_].[Year]" caption="Year" attribute="1" defaultMemberUniqueName="[04_share-of-population-with-cancer-types_].[Year].[All]" allUniqueName="[04_share-of-population-with-cancer-types_].[Year].[All]" dimensionUniqueName="[04_share-of-population-with-cancer-types_]" displayFolder="" count="0" memberValueDatatype="3" unbalanced="0"/>
    <cacheHierarchy uniqueName="[04_share-of-population-with-cancer-types_].[Prevalence - Liver cancer - Sex: Both - Age: Age-standardized (P]" caption="Prevalence - Liver cancer - Sex: Both - Age: Age-standardized (P" attribute="1" defaultMemberUniqueName="[04_share-of-population-with-cancer-types_].[Prevalence - Liver cancer - Sex: Both - Age: Age-standardized (P].[All]" allUniqueName="[04_share-of-population-with-cancer-types_].[Prevalence - Liver cancer - Sex: Both - Age: Age-standardized (P].[All]" dimensionUniqueName="[04_share-of-population-with-cancer-types_]" displayFolder="" count="0" memberValueDatatype="5" unbalanced="0"/>
    <cacheHierarchy uniqueName="[04_share-of-population-with-cancer-types_].[Prevalence - Kidney cancer - Sex: Both - Age: Age-standardized (]" caption="Prevalence - Kidney cancer - Sex: Both - Age: Age-standardized (" attribute="1" defaultMemberUniqueName="[04_share-of-population-with-cancer-types_].[Prevalence - Kidney cancer - Sex: Both - Age: Age-standardized (].[All]" allUniqueName="[04_share-of-population-with-cancer-types_].[Prevalence - Kidney cancer - Sex: Both - Age: Age-standardized (].[All]" dimensionUniqueName="[04_share-of-population-with-cancer-types_]" displayFolder="" count="0" memberValueDatatype="5" unbalanced="0"/>
    <cacheHierarchy uniqueName="[04_share-of-population-with-cancer-types_].[Prevalence - Larynx cancer - Sex: Both - Age: Age-standardized (]" caption="Prevalence - Larynx cancer - Sex: Both - Age: Age-standardized (" attribute="1" defaultMemberUniqueName="[04_share-of-population-with-cancer-types_].[Prevalence - Larynx cancer - Sex: Both - Age: Age-standardized (].[All]" allUniqueName="[04_share-of-population-with-cancer-types_].[Prevalence - Larynx cancer - Sex: Both - Age: Age-standardized (].[All]" dimensionUniqueName="[04_share-of-population-with-cancer-types_]" displayFolder="" count="0" memberValueDatatype="5" unbalanced="0"/>
    <cacheHierarchy uniqueName="[04_share-of-population-with-cancer-types_].[Prevalence - Breast cancer - Sex: Both - Age: Age-standardized (]" caption="Prevalence - Breast cancer - Sex: Both - Age: Age-standardized (" attribute="1" defaultMemberUniqueName="[04_share-of-population-with-cancer-types_].[Prevalence - Breast cancer - Sex: Both - Age: Age-standardized (].[All]" allUniqueName="[04_share-of-population-with-cancer-types_].[Prevalence - Breast cancer - Sex: Both - Age: Age-standardized (].[All]" dimensionUniqueName="[04_share-of-population-with-cancer-types_]" displayFolder="" count="0" memberValueDatatype="5" unbalanced="0"/>
    <cacheHierarchy uniqueName="[04_share-of-population-with-cancer-types_].[Prevalence - Thyroid cancer - Sex: Both - Age: Age-standardized]" caption="Prevalence - Thyroid cancer - Sex: Both - Age: Age-standardized" attribute="1" defaultMemberUniqueName="[04_share-of-population-with-cancer-types_].[Prevalence - Thyroid cancer - Sex: Both - Age: Age-standardized].[All]" allUniqueName="[04_share-of-population-with-cancer-types_].[Prevalence - Thyroid cancer - Sex: Both - Age: Age-standardized].[All]" dimensionUniqueName="[04_share-of-population-with-cancer-types_]" displayFolder="" count="0" memberValueDatatype="5" unbalanced="0"/>
    <cacheHierarchy uniqueName="[04_share-of-population-with-cancer-types_].[Prevalence - Bladder cancer - Sex: Both - Age: Age-standardized]" caption="Prevalence - Bladder cancer - Sex: Both - Age: Age-standardized" attribute="1" defaultMemberUniqueName="[04_share-of-population-with-cancer-types_].[Prevalence - Bladder cancer - Sex: Both - Age: Age-standardized].[All]" allUniqueName="[04_share-of-population-with-cancer-types_].[Prevalence - Bladder cancer - Sex: Both - Age: Age-standardized].[All]" dimensionUniqueName="[04_share-of-population-with-cancer-types_]" displayFolder="" count="0" memberValueDatatype="5" unbalanced="0"/>
    <cacheHierarchy uniqueName="[04_share-of-population-with-cancer-types_].[Prevalence - Uterine cancer - Sex: Both - Age: Age-standardized]" caption="Prevalence - Uterine cancer - Sex: Both - Age: Age-standardized" attribute="1" defaultMemberUniqueName="[04_share-of-population-with-cancer-types_].[Prevalence - Uterine cancer - Sex: Both - Age: Age-standardized].[All]" allUniqueName="[04_share-of-population-with-cancer-types_].[Prevalence - Uterine cancer - Sex: Both - Age: Age-standardized].[All]" dimensionUniqueName="[04_share-of-population-with-cancer-types_]" displayFolder="" count="0" memberValueDatatype="5" unbalanced="0"/>
    <cacheHierarchy uniqueName="[04_share-of-population-with-cancer-types_].[Prevalence - Ovarian cancer - Sex: Both - Age: Age-standardized]" caption="Prevalence - Ovarian cancer - Sex: Both - Age: Age-standardized" attribute="1" defaultMemberUniqueName="[04_share-of-population-with-cancer-types_].[Prevalence - Ovarian cancer - Sex: Both - Age: Age-standardized].[All]" allUniqueName="[04_share-of-population-with-cancer-types_].[Prevalence - Ovarian cancer - Sex: Both - Age: Age-standardized].[All]" dimensionUniqueName="[04_share-of-population-with-cancer-types_]" displayFolder="" count="0" memberValueDatatype="5" unbalanced="0"/>
    <cacheHierarchy uniqueName="[04_share-of-population-with-cancer-types_].[Prevalence - Stomach cancer - Sex: Both - Age: Age-standardized]" caption="Prevalence - Stomach cancer - Sex: Both - Age: Age-standardized" attribute="1" defaultMemberUniqueName="[04_share-of-population-with-cancer-types_].[Prevalence - Stomach cancer - Sex: Both - Age: Age-standardized].[All]" allUniqueName="[04_share-of-population-with-cancer-types_].[Prevalence - Stomach cancer - Sex: Both - Age: Age-standardized].[All]" dimensionUniqueName="[04_share-of-population-with-cancer-types_]" displayFolder="" count="0" memberValueDatatype="5" unbalanced="0"/>
    <cacheHierarchy uniqueName="[04_share-of-population-with-cancer-types_].[Prevalence - Prostate cancer - Sex: Both - Age: Age-standardized]" caption="Prevalence - Prostate cancer - Sex: Both - Age: Age-standardized" attribute="1" defaultMemberUniqueName="[04_share-of-population-with-cancer-types_].[Prevalence - Prostate cancer - Sex: Both - Age: Age-standardized].[All]" allUniqueName="[04_share-of-population-with-cancer-types_].[Prevalence - Prostate cancer - Sex: Both - Age: Age-standardized].[All]" dimensionUniqueName="[04_share-of-population-with-cancer-types_]" displayFolder="" count="0" memberValueDatatype="5" unbalanced="0"/>
    <cacheHierarchy uniqueName="[04_share-of-population-with-cancer-types_].[Prevalence - Cervical cancer - Sex: Both - Age: Age-standardized]" caption="Prevalence - Cervical cancer - Sex: Both - Age: Age-standardized" attribute="1" defaultMemberUniqueName="[04_share-of-population-with-cancer-types_].[Prevalence - Cervical cancer - Sex: Both - Age: Age-standardized].[All]" allUniqueName="[04_share-of-population-with-cancer-types_].[Prevalence - Cervical cancer - Sex: Both - Age: Age-standardized].[All]" dimensionUniqueName="[04_share-of-population-with-cancer-types_]" displayFolder="" count="0" memberValueDatatype="5" unbalanced="0"/>
    <cacheHierarchy uniqueName="[04_share-of-population-with-cancer-types_].[Prevalence - Testicular cancer - Sex: Both - Age: Age-standardiz]" caption="Prevalence - Testicular cancer - Sex: Both - Age: Age-standardiz" attribute="1" defaultMemberUniqueName="[04_share-of-population-with-cancer-types_].[Prevalence - Testicular cancer - Sex: Both - Age: Age-standardiz].[All]" allUniqueName="[04_share-of-population-with-cancer-types_].[Prevalence - Testicular cancer - Sex: Both - Age: Age-standardiz].[All]" dimensionUniqueName="[04_share-of-population-with-cancer-types_]" displayFolder="" count="0" memberValueDatatype="3" unbalanced="0"/>
    <cacheHierarchy uniqueName="[04_share-of-population-with-cancer-types_].[Prevalence - Pancreatic cancer - Sex: Both - Age: Age-standardiz]" caption="Prevalence - Pancreatic cancer - Sex: Both - Age: Age-standardiz" attribute="1" defaultMemberUniqueName="[04_share-of-population-with-cancer-types_].[Prevalence - Pancreatic cancer - Sex: Both - Age: Age-standardiz].[All]" allUniqueName="[04_share-of-population-with-cancer-types_].[Prevalence - Pancreatic cancer - Sex: Both - Age: Age-standardiz].[All]" dimensionUniqueName="[04_share-of-population-with-cancer-types_]" displayFolder="" count="0" memberValueDatatype="3" unbalanced="0"/>
    <cacheHierarchy uniqueName="[04_share-of-population-with-cancer-types_].[Prevalence - Esophageal cancer - Sex: Both - Age: Age-standardiz]" caption="Prevalence - Esophageal cancer - Sex: Both - Age: Age-standardiz" attribute="1" defaultMemberUniqueName="[04_share-of-population-with-cancer-types_].[Prevalence - Esophageal cancer - Sex: Both - Age: Age-standardiz].[All]" allUniqueName="[04_share-of-population-with-cancer-types_].[Prevalence - Esophageal cancer - Sex: Both - Age: Age-standardiz].[All]" dimensionUniqueName="[04_share-of-population-with-cancer-types_]" displayFolder="" count="0" memberValueDatatype="5" unbalanced="0"/>
    <cacheHierarchy uniqueName="[04_share-of-population-with-cancer-types_].[Prevalence - Nasopharynx cancer - Sex: Both - Age: Age-standardi]" caption="Prevalence - Nasopharynx cancer - Sex: Both - Age: Age-standardi" attribute="1" defaultMemberUniqueName="[04_share-of-population-with-cancer-types_].[Prevalence - Nasopharynx cancer - Sex: Both - Age: Age-standardi].[All]" allUniqueName="[04_share-of-population-with-cancer-types_].[Prevalence - Nasopharynx cancer - Sex: Both - Age: Age-standardi].[All]" dimensionUniqueName="[04_share-of-population-with-cancer-types_]" displayFolder="" count="0" memberValueDatatype="3" unbalanced="0"/>
    <cacheHierarchy uniqueName="[04_share-of-population-with-cancer-types_].[Prevalence - Colon and rectum cancer - Sex: Both - Age: Age-stan]" caption="Prevalence - Colon and rectum cancer - Sex: Both - Age: Age-stan" attribute="1" defaultMemberUniqueName="[04_share-of-population-with-cancer-types_].[Prevalence - Colon and rectum cancer - Sex: Both - Age: Age-stan].[All]" allUniqueName="[04_share-of-population-with-cancer-types_].[Prevalence - Colon and rectum cancer - Sex: Both - Age: Age-stan].[All]" dimensionUniqueName="[04_share-of-population-with-cancer-types_]" displayFolder="" count="0" memberValueDatatype="5" unbalanced="0"/>
    <cacheHierarchy uniqueName="[04_share-of-population-with-cancer-types_].[Prevalence - Non-melanoma skin cancer - Sex: Both - Age: Age-sta]" caption="Prevalence - Non-melanoma skin cancer - Sex: Both - Age: Age-sta" attribute="1" defaultMemberUniqueName="[04_share-of-population-with-cancer-types_].[Prevalence - Non-melanoma skin cancer - Sex: Both - Age: Age-sta].[All]" allUniqueName="[04_share-of-population-with-cancer-types_].[Prevalence - Non-melanoma skin cancer - Sex: Both - Age: Age-sta].[All]" dimensionUniqueName="[04_share-of-population-with-cancer-types_]" displayFolder="" count="0" memberValueDatatype="3" unbalanced="0"/>
    <cacheHierarchy uniqueName="[04_share-of-population-with-cancer-types_].[Prevalence - Lip and oral cavity cancer - Sex: Both - Age: Age-s]" caption="Prevalence - Lip and oral cavity cancer - Sex: Both - Age: Age-s" attribute="1" defaultMemberUniqueName="[04_share-of-population-with-cancer-types_].[Prevalence - Lip and oral cavity cancer - Sex: Both - Age: Age-s].[All]" allUniqueName="[04_share-of-population-with-cancer-types_].[Prevalence - Lip and oral cavity cancer - Sex: Both - Age: Age-s].[All]" dimensionUniqueName="[04_share-of-population-with-cancer-types_]" displayFolder="" count="0" memberValueDatatype="3" unbalanced="0"/>
    <cacheHierarchy uniqueName="[04_share-of-population-with-cancer-types_].[Prevalence - Brain and nervous system cancer - Sex: Both - Age:]" caption="Prevalence - Brain and nervous system cancer - Sex: Both - Age:" attribute="1" defaultMemberUniqueName="[04_share-of-population-with-cancer-types_].[Prevalence - Brain and nervous system cancer - Sex: Both - Age:].[All]" allUniqueName="[04_share-of-population-with-cancer-types_].[Prevalence - Brain and nervous system cancer - Sex: Both - Age:].[All]" dimensionUniqueName="[04_share-of-population-with-cancer-types_]" displayFolder="" count="0" memberValueDatatype="5" unbalanced="0"/>
    <cacheHierarchy uniqueName="[04_share-of-population-with-cancer-types_].[Prevalence - Tracheal, bronchus, and lung cancer - Sex: Both - A]" caption="Prevalence - Tracheal, bronchus, and lung cancer - Sex: Both - A" attribute="1" defaultMemberUniqueName="[04_share-of-population-with-cancer-types_].[Prevalence - Tracheal, bronchus, and lung cancer - Sex: Both - A].[All]" allUniqueName="[04_share-of-population-with-cancer-types_].[Prevalence - Tracheal, bronchus, and lung cancer - Sex: Both - A].[All]" dimensionUniqueName="[04_share-of-population-with-cancer-types_]" displayFolder="" count="0" memberValueDatatype="5" unbalanced="0"/>
    <cacheHierarchy uniqueName="[04_share-of-population-with-cancer-types_].[Prevalence - Gallbladder and biliary tract cancer - Sex: Both -]" caption="Prevalence - Gallbladder and biliary tract cancer - Sex: Both -" attribute="1" defaultMemberUniqueName="[04_share-of-population-with-cancer-types_].[Prevalence - Gallbladder and biliary tract cancer - Sex: Both -].[All]" allUniqueName="[04_share-of-population-with-cancer-types_].[Prevalence - Gallbladder and biliary tract cancer - Sex: Both -].[All]" dimensionUniqueName="[04_share-of-population-with-cancer-types_]" displayFolder="" count="0" memberValueDatatype="3" unbalanced="0"/>
    <cacheHierarchy uniqueName="[04_share-of-population-with-cancer-types_].[Prevalence - Neoplasms - Sex: Both - Age: Age-standardized (Perc]" caption="Prevalence - Neoplasms - Sex: Both - Age: Age-standardized (Perc" attribute="1" defaultMemberUniqueName="[04_share-of-population-with-cancer-types_].[Prevalence - Neoplasms - Sex: Both - Age: Age-standardized (Perc].[All]" allUniqueName="[04_share-of-population-with-cancer-types_].[Prevalence - Neoplasms - Sex: Both - Age: Age-standardized (Perc].[All]" dimensionUniqueName="[04_share-of-population-with-cancer-types_]" displayFolder="" count="0" memberValueDatatype="5" unbalanced="0"/>
    <cacheHierarchy uniqueName="[05_share-of-population-with-cancer].[Entity]" caption="Entity" attribute="1" defaultMemberUniqueName="[05_share-of-population-with-cancer].[Entity].[All]" allUniqueName="[05_share-of-population-with-cancer].[Entity].[All]" dimensionUniqueName="[05_share-of-population-with-cancer]" displayFolder="" count="0" memberValueDatatype="130" unbalanced="0"/>
    <cacheHierarchy uniqueName="[05_share-of-population-with-cancer].[Code]" caption="Code" attribute="1" defaultMemberUniqueName="[05_share-of-population-with-cancer].[Code].[All]" allUniqueName="[05_share-of-population-with-cancer].[Code].[All]" dimensionUniqueName="[05_share-of-population-with-cancer]" displayFolder="" count="0" memberValueDatatype="130" unbalanced="0"/>
    <cacheHierarchy uniqueName="[05_share-of-population-with-cancer].[Year]" caption="Year" attribute="1" defaultMemberUniqueName="[05_share-of-population-with-cancer].[Year].[All]" allUniqueName="[05_share-of-population-with-cancer].[Year].[All]" dimensionUniqueName="[05_share-of-population-with-cancer]" displayFolder="" count="0" memberValueDatatype="3" unbalanced="0"/>
    <cacheHierarchy uniqueName="[05_share-of-population-with-cancer].[Prevalence - Neoplasms - Sex: Both - Age: Age-standardized (Perc]" caption="Prevalence - Neoplasms - Sex: Both - Age: Age-standardized (Perc" attribute="1" defaultMemberUniqueName="[05_share-of-population-with-cancer].[Prevalence - Neoplasms - Sex: Both - Age: Age-standardized (Perc].[All]" allUniqueName="[05_share-of-population-with-cancer].[Prevalence - Neoplasms - Sex: Both - Age: Age-standardized (Perc].[All]" dimensionUniqueName="[05_share-of-population-with-cancer]" displayFolder="" count="0" memberValueDatatype="5" unbalanced="0"/>
    <cacheHierarchy uniqueName="[06 number-of-people-with-cancer-by-age].[Entity]" caption="Entity" attribute="1" defaultMemberUniqueName="[06 number-of-people-with-cancer-by-age].[Entity].[All]" allUniqueName="[06 number-of-people-with-cancer-by-age].[Entity].[All]" dimensionUniqueName="[06 number-of-people-with-cancer-by-age]" displayFolder="" count="0" memberValueDatatype="130" unbalanced="0"/>
    <cacheHierarchy uniqueName="[06 number-of-people-with-cancer-by-age].[Code]" caption="Code" attribute="1" defaultMemberUniqueName="[06 number-of-people-with-cancer-by-age].[Code].[All]" allUniqueName="[06 number-of-people-with-cancer-by-age].[Code].[All]" dimensionUniqueName="[06 number-of-people-with-cancer-by-age]" displayFolder="" count="0" memberValueDatatype="130" unbalanced="0"/>
    <cacheHierarchy uniqueName="[06 number-of-people-with-cancer-by-age].[Year]" caption="Year" attribute="1" defaultMemberUniqueName="[06 number-of-people-with-cancer-by-age].[Year].[All]" allUniqueName="[06 number-of-people-with-cancer-by-age].[Year].[All]" dimensionUniqueName="[06 number-of-people-with-cancer-by-age]" displayFolder="" count="2" memberValueDatatype="3" unbalanced="0"/>
    <cacheHierarchy uniqueName="[06 number-of-people-with-cancer-by-age].[Prevalence - Neoplasms - Sex: Both - Age: 70+ years (Number)]" caption="Prevalence - Neoplasms - Sex: Both - Age: 70+ years (Number)" attribute="1" defaultMemberUniqueName="[06 number-of-people-with-cancer-by-age].[Prevalence - Neoplasms - Sex: Both - Age: 70+ years (Number)].[All]" allUniqueName="[06 number-of-people-with-cancer-by-age].[Prevalence - Neoplasms - Sex: Both - Age: 70+ years (Number)].[All]" dimensionUniqueName="[06 number-of-people-with-cancer-by-age]" displayFolder="" count="0" memberValueDatatype="5" unbalanced="0"/>
    <cacheHierarchy uniqueName="[06 number-of-people-with-cancer-by-age].[Prevalence - Neoplasms - Sex: Both - Age: 50-69 years (Number)]" caption="Prevalence - Neoplasms - Sex: Both - Age: 50-69 years (Number)" attribute="1" defaultMemberUniqueName="[06 number-of-people-with-cancer-by-age].[Prevalence - Neoplasms - Sex: Both - Age: 50-69 years (Number)].[All]" allUniqueName="[06 number-of-people-with-cancer-by-age].[Prevalence - Neoplasms - Sex: Both - Age: 50-69 years (Number)].[All]" dimensionUniqueName="[06 number-of-people-with-cancer-by-age]" displayFolder="" count="0" memberValueDatatype="5" unbalanced="0"/>
    <cacheHierarchy uniqueName="[06 number-of-people-with-cancer-by-age].[Prevalence - Neoplasms - Sex: Both - Age: 15-49 years (Number)]" caption="Prevalence - Neoplasms - Sex: Both - Age: 15-49 years (Number)" attribute="1" defaultMemberUniqueName="[06 number-of-people-with-cancer-by-age].[Prevalence - Neoplasms - Sex: Both - Age: 15-49 years (Number)].[All]" allUniqueName="[06 number-of-people-with-cancer-by-age].[Prevalence - Neoplasms - Sex: Both - Age: 15-49 years (Number)].[All]" dimensionUniqueName="[06 number-of-people-with-cancer-by-age]" displayFolder="" count="0" memberValueDatatype="5" unbalanced="0"/>
    <cacheHierarchy uniqueName="[06 number-of-people-with-cancer-by-age].[Prevalence - Neoplasms - Sex: Both - Age: 5-14 years (Number)]" caption="Prevalence - Neoplasms - Sex: Both - Age: 5-14 years (Number)" attribute="1" defaultMemberUniqueName="[06 number-of-people-with-cancer-by-age].[Prevalence - Neoplasms - Sex: Both - Age: 5-14 years (Number)].[All]" allUniqueName="[06 number-of-people-with-cancer-by-age].[Prevalence - Neoplasms - Sex: Both - Age: 5-14 years (Number)].[All]" dimensionUniqueName="[06 number-of-people-with-cancer-by-age]" displayFolder="" count="0" memberValueDatatype="5" unbalanced="0"/>
    <cacheHierarchy uniqueName="[06 number-of-people-with-cancer-by-age].[Prevalence - Neoplasms - Sex: Both - Age: Under 5 (Number)]" caption="Prevalence - Neoplasms - Sex: Both - Age: Under 5 (Number)" attribute="1" defaultMemberUniqueName="[06 number-of-people-with-cancer-by-age].[Prevalence - Neoplasms - Sex: Both - Age: Under 5 (Number)].[All]" allUniqueName="[06 number-of-people-with-cancer-by-age].[Prevalence - Neoplasms - Sex: Both - Age: Under 5 (Number)].[All]" dimensionUniqueName="[06 number-of-people-with-cancer-by-age]" displayFolder="" count="0" memberValueDatatype="5" unbalanced="0"/>
    <cacheHierarchy uniqueName="[07 share-of-population-with-cancer-by-age].[Entity]" caption="Entity" attribute="1" defaultMemberUniqueName="[07 share-of-population-with-cancer-by-age].[Entity].[All]" allUniqueName="[07 share-of-population-with-cancer-by-age].[Entity].[All]" dimensionUniqueName="[07 share-of-population-with-cancer-by-age]" displayFolder="" count="0" memberValueDatatype="130" unbalanced="0"/>
    <cacheHierarchy uniqueName="[07 share-of-population-with-cancer-by-age].[Code]" caption="Code" attribute="1" defaultMemberUniqueName="[07 share-of-population-with-cancer-by-age].[Code].[All]" allUniqueName="[07 share-of-population-with-cancer-by-age].[Code].[All]" dimensionUniqueName="[07 share-of-population-with-cancer-by-age]" displayFolder="" count="0" memberValueDatatype="130" unbalanced="0"/>
    <cacheHierarchy uniqueName="[07 share-of-population-with-cancer-by-age].[Year]" caption="Year" attribute="1" defaultMemberUniqueName="[07 share-of-population-with-cancer-by-age].[Year].[All]" allUniqueName="[07 share-of-population-with-cancer-by-age].[Year].[All]" dimensionUniqueName="[07 share-of-population-with-cancer-by-age]" displayFolder="" count="0" memberValueDatatype="3" unbalanced="0"/>
    <cacheHierarchy uniqueName="[07 share-of-population-with-cancer-by-age].[Prevalence - Neoplasms - Sex: Both - Age: Under 5 (Percent)]" caption="Prevalence - Neoplasms - Sex: Both - Age: Under 5 (Percent)" attribute="1" defaultMemberUniqueName="[07 share-of-population-with-cancer-by-age].[Prevalence - Neoplasms - Sex: Both - Age: Under 5 (Percent)].[All]" allUniqueName="[07 share-of-population-with-cancer-by-age].[Prevalence - Neoplasms - Sex: Both - Age: Under 5 (Percent)].[All]" dimensionUniqueName="[07 share-of-population-with-cancer-by-age]" displayFolder="" count="0" memberValueDatatype="5" unbalanced="0"/>
    <cacheHierarchy uniqueName="[07 share-of-population-with-cancer-by-age].[Prevalence - Neoplasms - Sex: Both - Age: 70+ years (Percent)]" caption="Prevalence - Neoplasms - Sex: Both - Age: 70+ years (Percent)" attribute="1" defaultMemberUniqueName="[07 share-of-population-with-cancer-by-age].[Prevalence - Neoplasms - Sex: Both - Age: 70+ years (Percent)].[All]" allUniqueName="[07 share-of-population-with-cancer-by-age].[Prevalence - Neoplasms - Sex: Both - Age: 70+ years (Percent)].[All]" dimensionUniqueName="[07 share-of-population-with-cancer-by-age]" displayFolder="" count="0" memberValueDatatype="5" unbalanced="0"/>
    <cacheHierarchy uniqueName="[07 share-of-population-with-cancer-by-age].[Prevalence - Neoplasms - Sex: Both - Age: 15-49 years (Percent)]" caption="Prevalence - Neoplasms - Sex: Both - Age: 15-49 years (Percent)" attribute="1" defaultMemberUniqueName="[07 share-of-population-with-cancer-by-age].[Prevalence - Neoplasms - Sex: Both - Age: 15-49 years (Percent)].[All]" allUniqueName="[07 share-of-population-with-cancer-by-age].[Prevalence - Neoplasms - Sex: Both - Age: 15-49 years (Percent)].[All]" dimensionUniqueName="[07 share-of-population-with-cancer-by-age]" displayFolder="" count="0" memberValueDatatype="5" unbalanced="0"/>
    <cacheHierarchy uniqueName="[07 share-of-population-with-cancer-by-age].[Prevalence - Neoplasms - Sex: Both - Age: 50-69 years (Percent)]" caption="Prevalence - Neoplasms - Sex: Both - Age: 50-69 years (Percent)" attribute="1" defaultMemberUniqueName="[07 share-of-population-with-cancer-by-age].[Prevalence - Neoplasms - Sex: Both - Age: 50-69 years (Percent)].[All]" allUniqueName="[07 share-of-population-with-cancer-by-age].[Prevalence - Neoplasms - Sex: Both - Age: 50-69 years (Percent)].[All]" dimensionUniqueName="[07 share-of-population-with-cancer-by-age]" displayFolder="" count="0" memberValueDatatype="5" unbalanced="0"/>
    <cacheHierarchy uniqueName="[07 share-of-population-with-cancer-by-age].[Prevalence - Neoplasms - Sex: Both - Age: 5-14 years (Percent)]" caption="Prevalence - Neoplasms - Sex: Both - Age: 5-14 years (Percent)" attribute="1" defaultMemberUniqueName="[07 share-of-population-with-cancer-by-age].[Prevalence - Neoplasms - Sex: Both - Age: 5-14 years (Percent)].[All]" allUniqueName="[07 share-of-population-with-cancer-by-age].[Prevalence - Neoplasms - Sex: Both - Age: 5-14 years (Percent)].[All]" dimensionUniqueName="[07 share-of-population-with-cancer-by-age]" displayFolder="" count="0" memberValueDatatype="5" unbalanced="0"/>
    <cacheHierarchy uniqueName="[07 share-of-population-with-cancer-by-age].[Prevalence - Neoplasms - Sex: Both - Age: All Ages (Percent)]" caption="Prevalence - Neoplasms - Sex: Both - Age: All Ages (Percent)" attribute="1" defaultMemberUniqueName="[07 share-of-population-with-cancer-by-age].[Prevalence - Neoplasms - Sex: Both - Age: All Ages (Percent)].[All]" allUniqueName="[07 share-of-population-with-cancer-by-age].[Prevalence - Neoplasms - Sex: Both - Age: All Ages (Percent)].[All]" dimensionUniqueName="[07 share-of-population-with-cancer-by-age]" displayFolder="" count="0" memberValueDatatype="5" unbalanced="0"/>
    <cacheHierarchy uniqueName="[08 disease-burden-rates-by-cancer-types].[Entity]" caption="Entity" attribute="1" defaultMemberUniqueName="[08 disease-burden-rates-by-cancer-types].[Entity].[All]" allUniqueName="[08 disease-burden-rates-by-cancer-types].[Entity].[All]" dimensionUniqueName="[08 disease-burden-rates-by-cancer-types]" displayFolder="" count="0" memberValueDatatype="130" unbalanced="0"/>
    <cacheHierarchy uniqueName="[08 disease-burden-rates-by-cancer-types].[Code]" caption="Code" attribute="1" defaultMemberUniqueName="[08 disease-burden-rates-by-cancer-types].[Code].[All]" allUniqueName="[08 disease-burden-rates-by-cancer-types].[Code].[All]" dimensionUniqueName="[08 disease-burden-rates-by-cancer-types]" displayFolder="" count="0" memberValueDatatype="130" unbalanced="0"/>
    <cacheHierarchy uniqueName="[08 disease-burden-rates-by-cancer-types].[Year]" caption="Year" attribute="1" defaultMemberUniqueName="[08 disease-burden-rates-by-cancer-types].[Year].[All]" allUniqueName="[08 disease-burden-rates-by-cancer-types].[Year].[All]" dimensionUniqueName="[08 disease-burden-rates-by-cancer-types]" displayFolder="" count="0" memberValueDatatype="3" unbalanced="0"/>
    <cacheHierarchy uniqueName="[08 disease-burden-rates-by-cancer-types].[DALYs (Disability-Adjusted Life Years) - Other pharynx cancer -]" caption="DALYs (Disability-Adjusted Life Years) - Other pharynx cancer -" attribute="1" defaultMemberUniqueName="[08 disease-burden-rates-by-cancer-types].[DALYs (Disability-Adjusted Life Years) - Other pharynx cancer -].[All]" allUniqueName="[08 disease-burden-rates-by-cancer-types].[DALYs (Disability-Adjusted Life Years) - Other pharynx cancer -].[All]" dimensionUniqueName="[08 disease-burden-rates-by-cancer-types]" displayFolder="" count="0" memberValueDatatype="5" unbalanced="0"/>
    <cacheHierarchy uniqueName="[08 disease-burden-rates-by-cancer-types].[DALYs (Disability-Adjusted Life Years) - Liver cancer - Sex: Bot]" caption="DALYs (Disability-Adjusted Life Years) - Liver cancer - Sex: Bot" attribute="1" defaultMemberUniqueName="[08 disease-burden-rates-by-cancer-types].[DALYs (Disability-Adjusted Life Years) - Liver cancer - Sex: Bot].[All]" allUniqueName="[08 disease-burden-rates-by-cancer-types].[DALYs (Disability-Adjusted Life Years) - Liver cancer - Sex: Bot].[All]" dimensionUniqueName="[08 disease-burden-rates-by-cancer-types]" displayFolder="" count="0" memberValueDatatype="5" unbalanced="0"/>
    <cacheHierarchy uniqueName="[08 disease-burden-rates-by-cancer-types].[DALYs (Disability-Adjusted Life Years) - Breast cancer - Sex: Bo]" caption="DALYs (Disability-Adjusted Life Years) - Breast cancer - Sex: Bo" attribute="1" defaultMemberUniqueName="[08 disease-burden-rates-by-cancer-types].[DALYs (Disability-Adjusted Life Years) - Breast cancer - Sex: Bo].[All]" allUniqueName="[08 disease-burden-rates-by-cancer-types].[DALYs (Disability-Adjusted Life Years) - Breast cancer - Sex: Bo].[All]" dimensionUniqueName="[08 disease-burden-rates-by-cancer-types]" displayFolder="" count="0" memberValueDatatype="5" unbalanced="0"/>
    <cacheHierarchy uniqueName="[08 disease-burden-rates-by-cancer-types].[DALYs (Disability-Adjusted Life Years) - Tracheal, bronchus, and]" caption="DALYs (Disability-Adjusted Life Years) - Tracheal, bronchus, and" attribute="1" defaultMemberUniqueName="[08 disease-burden-rates-by-cancer-types].[DALYs (Disability-Adjusted Life Years) - Tracheal, bronchus, and].[All]" allUniqueName="[08 disease-burden-rates-by-cancer-types].[DALYs (Disability-Adjusted Life Years) - Tracheal, bronchus, and].[All]" dimensionUniqueName="[08 disease-burden-rates-by-cancer-types]" displayFolder="" count="0" memberValueDatatype="5" unbalanced="0"/>
    <cacheHierarchy uniqueName="[08 disease-burden-rates-by-cancer-types].[DALYs (Disability-Adjusted Life Years) - Gallbladder and biliary]" caption="DALYs (Disability-Adjusted Life Years) - Gallbladder and biliary" attribute="1" defaultMemberUniqueName="[08 disease-burden-rates-by-cancer-types].[DALYs (Disability-Adjusted Life Years) - Gallbladder and biliary].[All]" allUniqueName="[08 disease-burden-rates-by-cancer-types].[DALYs (Disability-Adjusted Life Years) - Gallbladder and biliary].[All]" dimensionUniqueName="[08 disease-burden-rates-by-cancer-types]" displayFolder="" count="0" memberValueDatatype="5" unbalanced="0"/>
    <cacheHierarchy uniqueName="[08 disease-burden-rates-by-cancer-types].[DALYs (Disability-Adjusted Life Years) - Kidney cancer - Sex: Bo]" caption="DALYs (Disability-Adjusted Life Years) - Kidney cancer - Sex: Bo" attribute="1" defaultMemberUniqueName="[08 disease-burden-rates-by-cancer-types].[DALYs (Disability-Adjusted Life Years) - Kidney cancer - Sex: Bo].[All]" allUniqueName="[08 disease-burden-rates-by-cancer-types].[DALYs (Disability-Adjusted Life Years) - Kidney cancer - Sex: Bo].[All]" dimensionUniqueName="[08 disease-burden-rates-by-cancer-types]" displayFolder="" count="0" memberValueDatatype="5" unbalanced="0"/>
    <cacheHierarchy uniqueName="[08 disease-burden-rates-by-cancer-types].[DALYs (Disability-Adjusted Life Years) - Larynx cancer - Sex: Bo]" caption="DALYs (Disability-Adjusted Life Years) - Larynx cancer - Sex: Bo" attribute="1" defaultMemberUniqueName="[08 disease-burden-rates-by-cancer-types].[DALYs (Disability-Adjusted Life Years) - Larynx cancer - Sex: Bo].[All]" allUniqueName="[08 disease-burden-rates-by-cancer-types].[DALYs (Disability-Adjusted Life Years) - Larynx cancer - Sex: Bo].[All]" dimensionUniqueName="[08 disease-burden-rates-by-cancer-types]" displayFolder="" count="0" memberValueDatatype="5" unbalanced="0"/>
    <cacheHierarchy uniqueName="[08 disease-burden-rates-by-cancer-types].[DALYs (Disability-Adjusted Life Years) - Stomach cancer - Sex: B]" caption="DALYs (Disability-Adjusted Life Years) - Stomach cancer - Sex: B" attribute="1" defaultMemberUniqueName="[08 disease-burden-rates-by-cancer-types].[DALYs (Disability-Adjusted Life Years) - Stomach cancer - Sex: B].[All]" allUniqueName="[08 disease-burden-rates-by-cancer-types].[DALYs (Disability-Adjusted Life Years) - Stomach cancer - Sex: B].[All]" dimensionUniqueName="[08 disease-burden-rates-by-cancer-types]" displayFolder="" count="0" memberValueDatatype="5" unbalanced="0"/>
    <cacheHierarchy uniqueName="[08 disease-burden-rates-by-cancer-types].[DALYs (Disability-Adjusted Life Years) - Thyroid cancer - Sex: B]" caption="DALYs (Disability-Adjusted Life Years) - Thyroid cancer - Sex: B" attribute="1" defaultMemberUniqueName="[08 disease-burden-rates-by-cancer-types].[DALYs (Disability-Adjusted Life Years) - Thyroid cancer - Sex: B].[All]" allUniqueName="[08 disease-burden-rates-by-cancer-types].[DALYs (Disability-Adjusted Life Years) - Thyroid cancer - Sex: B].[All]" dimensionUniqueName="[08 disease-burden-rates-by-cancer-types]" displayFolder="" count="0" memberValueDatatype="5" unbalanced="0"/>
    <cacheHierarchy uniqueName="[08 disease-burden-rates-by-cancer-types].[DALYs (Disability-Adjusted Life Years) - Uterine cancer - Sex: B]" caption="DALYs (Disability-Adjusted Life Years) - Uterine cancer - Sex: B" attribute="1" defaultMemberUniqueName="[08 disease-burden-rates-by-cancer-types].[DALYs (Disability-Adjusted Life Years) - Uterine cancer - Sex: B].[All]" allUniqueName="[08 disease-burden-rates-by-cancer-types].[DALYs (Disability-Adjusted Life Years) - Uterine cancer - Sex: B].[All]" dimensionUniqueName="[08 disease-burden-rates-by-cancer-types]" displayFolder="" count="0" memberValueDatatype="5" unbalanced="0"/>
    <cacheHierarchy uniqueName="[08 disease-burden-rates-by-cancer-types].[DALYs (Disability-Adjusted Life Years) - Ovarian cancer - Sex: B]" caption="DALYs (Disability-Adjusted Life Years) - Ovarian cancer - Sex: B" attribute="1" defaultMemberUniqueName="[08 disease-burden-rates-by-cancer-types].[DALYs (Disability-Adjusted Life Years) - Ovarian cancer - Sex: B].[All]" allUniqueName="[08 disease-burden-rates-by-cancer-types].[DALYs (Disability-Adjusted Life Years) - Ovarian cancer - Sex: B].[All]" dimensionUniqueName="[08 disease-burden-rates-by-cancer-types]" displayFolder="" count="0" memberValueDatatype="5" unbalanced="0"/>
    <cacheHierarchy uniqueName="[08 disease-burden-rates-by-cancer-types].[DALYs (Disability-Adjusted Life Years) - Bladder cancer - Sex: B]" caption="DALYs (Disability-Adjusted Life Years) - Bladder cancer - Sex: B" attribute="1" defaultMemberUniqueName="[08 disease-burden-rates-by-cancer-types].[DALYs (Disability-Adjusted Life Years) - Bladder cancer - Sex: B].[All]" allUniqueName="[08 disease-burden-rates-by-cancer-types].[DALYs (Disability-Adjusted Life Years) - Bladder cancer - Sex: B].[All]" dimensionUniqueName="[08 disease-burden-rates-by-cancer-types]" displayFolder="" count="0" memberValueDatatype="5" unbalanced="0"/>
    <cacheHierarchy uniqueName="[08 disease-burden-rates-by-cancer-types].[DALYs (Disability-Adjusted Life Years) - Cervical cancer - Sex:]" caption="DALYs (Disability-Adjusted Life Years) - Cervical cancer - Sex:" attribute="1" defaultMemberUniqueName="[08 disease-burden-rates-by-cancer-types].[DALYs (Disability-Adjusted Life Years) - Cervical cancer - Sex:].[All]" allUniqueName="[08 disease-burden-rates-by-cancer-types].[DALYs (Disability-Adjusted Life Years) - Cervical cancer - Sex:].[All]" dimensionUniqueName="[08 disease-burden-rates-by-cancer-types]" displayFolder="" count="0" memberValueDatatype="5" unbalanced="0"/>
    <cacheHierarchy uniqueName="[08 disease-burden-rates-by-cancer-types].[DALYs (Disability-Adjusted Life Years) - Prostate cancer - Sex:]" caption="DALYs (Disability-Adjusted Life Years) - Prostate cancer - Sex:" attribute="1" defaultMemberUniqueName="[08 disease-burden-rates-by-cancer-types].[DALYs (Disability-Adjusted Life Years) - Prostate cancer - Sex:].[All]" allUniqueName="[08 disease-burden-rates-by-cancer-types].[DALYs (Disability-Adjusted Life Years) - Prostate cancer - Sex:].[All]" dimensionUniqueName="[08 disease-burden-rates-by-cancer-types]" displayFolder="" count="0" memberValueDatatype="5" unbalanced="0"/>
    <cacheHierarchy uniqueName="[08 disease-burden-rates-by-cancer-types].[DALYs (Disability-Adjusted Life Years) - Brain and central nervo]" caption="DALYs (Disability-Adjusted Life Years) - Brain and central nervo" attribute="1" defaultMemberUniqueName="[08 disease-burden-rates-by-cancer-types].[DALYs (Disability-Adjusted Life Years) - Brain and central nervo].[All]" allUniqueName="[08 disease-burden-rates-by-cancer-types].[DALYs (Disability-Adjusted Life Years) - Brain and central nervo].[All]" dimensionUniqueName="[08 disease-burden-rates-by-cancer-types]" displayFolder="" count="0" memberValueDatatype="5" unbalanced="0"/>
    <cacheHierarchy uniqueName="[08 disease-burden-rates-by-cancer-types].[DALYs (Disability-Adjusted Life Years) - Pancreatic cancer - Sex]" caption="DALYs (Disability-Adjusted Life Years) - Pancreatic cancer - Sex" attribute="1" defaultMemberUniqueName="[08 disease-burden-rates-by-cancer-types].[DALYs (Disability-Adjusted Life Years) - Pancreatic cancer - Sex].[All]" allUniqueName="[08 disease-burden-rates-by-cancer-types].[DALYs (Disability-Adjusted Life Years) - Pancreatic cancer - Sex].[All]" dimensionUniqueName="[08 disease-burden-rates-by-cancer-types]" displayFolder="" count="0" memberValueDatatype="5" unbalanced="0"/>
    <cacheHierarchy uniqueName="[08 disease-burden-rates-by-cancer-types].[DALYs (Disability-Adjusted Life Years) - Testicular cancer - Sex]" caption="DALYs (Disability-Adjusted Life Years) - Testicular cancer - Sex" attribute="1" defaultMemberUniqueName="[08 disease-burden-rates-by-cancer-types].[DALYs (Disability-Adjusted Life Years) - Testicular cancer - Sex].[All]" allUniqueName="[08 disease-burden-rates-by-cancer-types].[DALYs (Disability-Adjusted Life Years) - Testicular cancer - Sex].[All]" dimensionUniqueName="[08 disease-burden-rates-by-cancer-types]" displayFolder="" count="0" memberValueDatatype="5" unbalanced="0"/>
    <cacheHierarchy uniqueName="[08 disease-burden-rates-by-cancer-types].[DALYs (Disability-Adjusted Life Years) - Esophageal cancer - Sex]" caption="DALYs (Disability-Adjusted Life Years) - Esophageal cancer - Sex" attribute="1" defaultMemberUniqueName="[08 disease-burden-rates-by-cancer-types].[DALYs (Disability-Adjusted Life Years) - Esophageal cancer - Sex].[All]" allUniqueName="[08 disease-burden-rates-by-cancer-types].[DALYs (Disability-Adjusted Life Years) - Esophageal cancer - Sex].[All]" dimensionUniqueName="[08 disease-burden-rates-by-cancer-types]" displayFolder="" count="0" memberValueDatatype="5" unbalanced="0"/>
    <cacheHierarchy uniqueName="[08 disease-burden-rates-by-cancer-types].[DALYs (Disability-Adjusted Life Years) - Nasopharynx cancer - Se]" caption="DALYs (Disability-Adjusted Life Years) - Nasopharynx cancer - Se" attribute="1" defaultMemberUniqueName="[08 disease-burden-rates-by-cancer-types].[DALYs (Disability-Adjusted Life Years) - Nasopharynx cancer - Se].[All]" allUniqueName="[08 disease-burden-rates-by-cancer-types].[DALYs (Disability-Adjusted Life Years) - Nasopharynx cancer - Se].[All]" dimensionUniqueName="[08 disease-burden-rates-by-cancer-types]" displayFolder="" count="0" memberValueDatatype="5" unbalanced="0"/>
    <cacheHierarchy uniqueName="[08 disease-burden-rates-by-cancer-types].[DALYs (Disability-Adjusted Life Years) - Colon and rectum cancer]" caption="DALYs (Disability-Adjusted Life Years) - Colon and rectum cancer" attribute="1" defaultMemberUniqueName="[08 disease-burden-rates-by-cancer-types].[DALYs (Disability-Adjusted Life Years) - Colon and rectum cancer].[All]" allUniqueName="[08 disease-burden-rates-by-cancer-types].[DALYs (Disability-Adjusted Life Years) - Colon and rectum cancer].[All]" dimensionUniqueName="[08 disease-burden-rates-by-cancer-types]" displayFolder="" count="0" memberValueDatatype="5" unbalanced="0"/>
    <cacheHierarchy uniqueName="[08 disease-burden-rates-by-cancer-types].[DALYs (Disability-Adjusted Life Years) - Non-melanoma skin cance]" caption="DALYs (Disability-Adjusted Life Years) - Non-melanoma skin cance" attribute="1" defaultMemberUniqueName="[08 disease-burden-rates-by-cancer-types].[DALYs (Disability-Adjusted Life Years) - Non-melanoma skin cance].[All]" allUniqueName="[08 disease-burden-rates-by-cancer-types].[DALYs (Disability-Adjusted Life Years) - Non-melanoma skin cance].[All]" dimensionUniqueName="[08 disease-burden-rates-by-cancer-types]" displayFolder="" count="0" memberValueDatatype="5" unbalanced="0"/>
    <cacheHierarchy uniqueName="[08 disease-burden-rates-by-cancer-types].[DALYs (Disability-Adjusted Life Years) - Lip and oral cavity can]" caption="DALYs (Disability-Adjusted Life Years) - Lip and oral cavity can" attribute="1" defaultMemberUniqueName="[08 disease-burden-rates-by-cancer-types].[DALYs (Disability-Adjusted Life Years) - Lip and oral cavity can].[All]" allUniqueName="[08 disease-burden-rates-by-cancer-types].[DALYs (Disability-Adjusted Life Years) - Lip and oral cavity can].[All]" dimensionUniqueName="[08 disease-burden-rates-by-cancer-types]" displayFolder="" count="0" memberValueDatatype="5" unbalanced="0"/>
    <cacheHierarchy uniqueName="[08 disease-burden-rates-by-cancer-types].[DALYs (Disability-Adjusted Life Years) - Malignant skin melanoma]" caption="DALYs (Disability-Adjusted Life Years) - Malignant skin melanoma" attribute="1" defaultMemberUniqueName="[08 disease-burden-rates-by-cancer-types].[DALYs (Disability-Adjusted Life Years) - Malignant skin melanoma].[All]" allUniqueName="[08 disease-burden-rates-by-cancer-types].[DALYs (Disability-Adjusted Life Years) - Malignant skin melanoma].[All]" dimensionUniqueName="[08 disease-burden-rates-by-cancer-types]" displayFolder="" count="0" memberValueDatatype="5" unbalanced="0"/>
    <cacheHierarchy uniqueName="[08 disease-burden-rates-by-cancer-types].[DALYs (Disability-Adjusted Life Years) - Other malignant neoplas]" caption="DALYs (Disability-Adjusted Life Years) - Other malignant neoplas" attribute="1" defaultMemberUniqueName="[08 disease-burden-rates-by-cancer-types].[DALYs (Disability-Adjusted Life Years) - Other malignant neoplas].[All]" allUniqueName="[08 disease-burden-rates-by-cancer-types].[DALYs (Disability-Adjusted Life Years) - Other malignant neoplas].[All]" dimensionUniqueName="[08 disease-burden-rates-by-cancer-types]" displayFolder="" count="0" memberValueDatatype="5" unbalanced="0"/>
    <cacheHierarchy uniqueName="[08 disease-burden-rates-by-cancer-types].[DALYs (Disability-Adjusted Life Years) - Mesothelioma - Sex: Bot]" caption="DALYs (Disability-Adjusted Life Years) - Mesothelioma - Sex: Bot" attribute="1" defaultMemberUniqueName="[08 disease-burden-rates-by-cancer-types].[DALYs (Disability-Adjusted Life Years) - Mesothelioma - Sex: Bot].[All]" allUniqueName="[08 disease-burden-rates-by-cancer-types].[DALYs (Disability-Adjusted Life Years) - Mesothelioma - Sex: Bot].[All]" dimensionUniqueName="[08 disease-burden-rates-by-cancer-types]" displayFolder="" count="0" memberValueDatatype="5" unbalanced="0"/>
    <cacheHierarchy uniqueName="[08 disease-burden-rates-by-cancer-types].[DALYs (Disability-Adjusted Life Years) - Hodgkin lymphoma - Sex:]" caption="DALYs (Disability-Adjusted Life Years) - Hodgkin lymphoma - Sex:" attribute="1" defaultMemberUniqueName="[08 disease-burden-rates-by-cancer-types].[DALYs (Disability-Adjusted Life Years) - Hodgkin lymphoma - Sex:].[All]" allUniqueName="[08 disease-burden-rates-by-cancer-types].[DALYs (Disability-Adjusted Life Years) - Hodgkin lymphoma - Sex:].[All]" dimensionUniqueName="[08 disease-burden-rates-by-cancer-types]" displayFolder="" count="0" memberValueDatatype="5" unbalanced="0"/>
    <cacheHierarchy uniqueName="[08 disease-burden-rates-by-cancer-types].[DALYs (Disability-Adjusted Life Years) - Non-Hodgkin lymphoma -]" caption="DALYs (Disability-Adjusted Life Years) - Non-Hodgkin lymphoma -" attribute="1" defaultMemberUniqueName="[08 disease-burden-rates-by-cancer-types].[DALYs (Disability-Adjusted Life Years) - Non-Hodgkin lymphoma -].[All]" allUniqueName="[08 disease-burden-rates-by-cancer-types].[DALYs (Disability-Adjusted Life Years) - Non-Hodgkin lymphoma -].[All]" dimensionUniqueName="[08 disease-burden-rates-by-cancer-types]" displayFolder="" count="0" memberValueDatatype="5" unbalanced="0"/>
    <cacheHierarchy uniqueName="[09_cancer-deaths-rate-and-age-standardized-rate-index].[Entity]" caption="Entity" attribute="1" defaultMemberUniqueName="[09_cancer-deaths-rate-and-age-standardized-rate-index].[Entity].[All]" allUniqueName="[09_cancer-deaths-rate-and-age-standardized-rate-index].[Entity].[All]" dimensionUniqueName="[09_cancer-deaths-rate-and-age-standardized-rate-index]" displayFolder="" count="0" memberValueDatatype="130" unbalanced="0"/>
    <cacheHierarchy uniqueName="[09_cancer-deaths-rate-and-age-standardized-rate-index].[Code]" caption="Code" attribute="1" defaultMemberUniqueName="[09_cancer-deaths-rate-and-age-standardized-rate-index].[Code].[All]" allUniqueName="[09_cancer-deaths-rate-and-age-standardized-rate-index].[Code].[All]" dimensionUniqueName="[09_cancer-deaths-rate-and-age-standardized-rate-index]" displayFolder="" count="0" memberValueDatatype="130" unbalanced="0"/>
    <cacheHierarchy uniqueName="[09_cancer-deaths-rate-and-age-standardized-rate-index].[Year]" caption="Year" attribute="1" defaultMemberUniqueName="[09_cancer-deaths-rate-and-age-standardized-rate-index].[Year].[All]" allUniqueName="[09_cancer-deaths-rate-and-age-standardized-rate-index].[Year].[All]" dimensionUniqueName="[09_cancer-deaths-rate-and-age-standardized-rate-index]" displayFolder="" count="0" memberValueDatatype="3" unbalanced="0"/>
    <cacheHierarchy uniqueName="[09_cancer-deaths-rate-and-age-standardized-rate-index].[Deaths - Neoplasms - Sex: Both - Age: Age-standardized (Rate)]" caption="Deaths - Neoplasms - Sex: Both - Age: Age-standardized (Rate)" attribute="1" defaultMemberUniqueName="[09_cancer-deaths-rate-and-age-standardized-rate-index].[Deaths - Neoplasms - Sex: Both - Age: Age-standardized (Rate)].[All]" allUniqueName="[09_cancer-deaths-rate-and-age-standardized-rate-index].[Deaths - Neoplasms - Sex: Both - Age: Age-standardized (Rate)].[All]" dimensionUniqueName="[09_cancer-deaths-rate-and-age-standardized-rate-index]" displayFolder="" count="0" memberValueDatatype="5" unbalanced="0"/>
    <cacheHierarchy uniqueName="[09_cancer-deaths-rate-and-age-standardized-rate-index].[Deaths - Neoplasms - Sex: Both - Age: All Ages (Rate)]" caption="Deaths - Neoplasms - Sex: Both - Age: All Ages (Rate)" attribute="1" defaultMemberUniqueName="[09_cancer-deaths-rate-and-age-standardized-rate-index].[Deaths - Neoplasms - Sex: Both - Age: All Ages (Rate)].[All]" allUniqueName="[09_cancer-deaths-rate-and-age-standardized-rate-index].[Deaths - Neoplasms - Sex: Both - Age: All Ages (Rate)].[All]" dimensionUniqueName="[09_cancer-deaths-rate-and-age-standardized-rate-index]" displayFolder="" count="0" memberValueDatatype="5" unbalanced="0"/>
    <cacheHierarchy uniqueName="[09_cancer-deaths-rate-and-age-standardized-rate-index].[Deaths - Neoplasms - Sex: Both - Age: All Ages (Number)]" caption="Deaths - Neoplasms - Sex: Both - Age: All Ages (Number)" attribute="1" defaultMemberUniqueName="[09_cancer-deaths-rate-and-age-standardized-rate-index].[Deaths - Neoplasms - Sex: Both - Age: All Ages (Number)].[All]" allUniqueName="[09_cancer-deaths-rate-and-age-standardized-rate-index].[Deaths - Neoplasms - Sex: Both - Age: All Ages (Number)].[All]" dimensionUniqueName="[09_cancer-deaths-rate-and-age-standardized-rate-index]" displayFolder="" count="0" memberValueDatatype="3" unbalanced="0"/>
    <cacheHierarchy uniqueName="[Measures].[__XL_Count 01 annual-number-of-deaths-by-cause]" caption="__XL_Count 01 annual-number-of-deaths-by-cause" measure="1" displayFolder="" measureGroup="01 annual-number-of-deaths-by-cause" count="0" hidden="1"/>
    <cacheHierarchy uniqueName="[Measures].[__XL_Count 02 total-cancer-deaths-by-type]" caption="__XL_Count 02 total-cancer-deaths-by-type" measure="1" displayFolder="" measureGroup="02 total-cancer-deaths-by-type" count="0" hidden="1"/>
    <cacheHierarchy uniqueName="[Measures].[__XL_Count 03 cancer-death-rates-by-age]" caption="__XL_Count 03 cancer-death-rates-by-age" measure="1" displayFolder="" measureGroup="03 cancer-death-rates-by-age" count="0" hidden="1"/>
    <cacheHierarchy uniqueName="[Measures].[__XL_Count 04_share-of-population-with-cancer-types_]" caption="__XL_Count 04_share-of-population-with-cancer-types_" measure="1" displayFolder="" measureGroup="04_share-of-population-with-cancer-types_" count="0" hidden="1"/>
    <cacheHierarchy uniqueName="[Measures].[__XL_Count 05_share-of-population-with-cancer]" caption="__XL_Count 05_share-of-population-with-cancer" measure="1" displayFolder="" measureGroup="05_share-of-population-with-cancer" count="0" hidden="1"/>
    <cacheHierarchy uniqueName="[Measures].[__XL_Count 06 number-of-people-with-cancer-by-age]" caption="__XL_Count 06 number-of-people-with-cancer-by-age" measure="1" displayFolder="" measureGroup="06 number-of-people-with-cancer-by-age" count="0" hidden="1"/>
    <cacheHierarchy uniqueName="[Measures].[__XL_Count 07 share-of-population-with-cancer-by-age]" caption="__XL_Count 07 share-of-population-with-cancer-by-age" measure="1" displayFolder="" measureGroup="07 share-of-population-with-cancer-by-age" count="0" hidden="1"/>
    <cacheHierarchy uniqueName="[Measures].[__XL_Count 08 disease-burden-rates-by-cancer-types]" caption="__XL_Count 08 disease-burden-rates-by-cancer-types" measure="1" displayFolder="" measureGroup="08 disease-burden-rates-by-cancer-types" count="0" hidden="1"/>
    <cacheHierarchy uniqueName="[Measures].[__XL_Count 09_cancer-deaths-rate-and-age-standardized-rate-index]" caption="__XL_Count 09_cancer-deaths-rate-and-age-standardized-rate-index" measure="1" displayFolder="" measureGroup="09_cancer-deaths-rate-and-age-standardized-rate-index" count="0" hidden="1"/>
    <cacheHierarchy uniqueName="[Measures].[__No measures defined]" caption="__No measures defined" measure="1" displayFolder="" count="0" hidden="1"/>
    <cacheHierarchy uniqueName="[Measures].[Sum of Number of executions (Amnesty International)]" caption="Sum of Number of executions (Amnesty International)" measure="1" displayFolder="" measureGroup="01 annual-number-of-deaths-by-cause" count="0" hidden="1">
      <extLst>
        <ext xmlns:x15="http://schemas.microsoft.com/office/spreadsheetml/2010/11/main" uri="{B97F6D7D-B522-45F9-BDA1-12C45D357490}">
          <x15:cacheHierarchy aggregatedColumn="3"/>
        </ext>
      </extLst>
    </cacheHierarchy>
    <cacheHierarchy uniqueName="[Measures].[Sum of Deaths - Meningitis - Sex: Both - Age: All Ages (Number)]" caption="Sum of Deaths - Meningitis - Sex: Both - Age: All Ages (Number)" measure="1" displayFolder="" measureGroup="01 annual-number-of-deaths-by-cause" count="0" hidden="1">
      <extLst>
        <ext xmlns:x15="http://schemas.microsoft.com/office/spreadsheetml/2010/11/main" uri="{B97F6D7D-B522-45F9-BDA1-12C45D357490}">
          <x15:cacheHierarchy aggregatedColumn="4"/>
        </ext>
      </extLst>
    </cacheHierarchy>
    <cacheHierarchy uniqueName="[Measures].[Sum of Deaths - Alzheimer's disease and other dementias - Sex: Both - A]" caption="Sum of Deaths - Alzheimer's disease and other dementias - Sex: Both - A" measure="1" displayFolder="" measureGroup="01 annual-number-of-deaths-by-cause" count="0" hidden="1">
      <extLst>
        <ext xmlns:x15="http://schemas.microsoft.com/office/spreadsheetml/2010/11/main" uri="{B97F6D7D-B522-45F9-BDA1-12C45D357490}">
          <x15:cacheHierarchy aggregatedColumn="5"/>
        </ext>
      </extLst>
    </cacheHierarchy>
    <cacheHierarchy uniqueName="[Measures].[Sum of Deaths - Parkinson's disease - Sex: Both - Age: All Ages (Number]" caption="Sum of Deaths - Parkinson's disease - Sex: Both - Age: All Ages (Number" measure="1" displayFolder="" measureGroup="01 annual-number-of-deaths-by-cause" count="0" hidden="1">
      <extLst>
        <ext xmlns:x15="http://schemas.microsoft.com/office/spreadsheetml/2010/11/main" uri="{B97F6D7D-B522-45F9-BDA1-12C45D357490}">
          <x15:cacheHierarchy aggregatedColumn="6"/>
        </ext>
      </extLst>
    </cacheHierarchy>
    <cacheHierarchy uniqueName="[Measures].[Sum of Deaths - Nutritional deficiencies - Sex: Both - Age: All Ages (N]" caption="Sum of Deaths - Nutritional deficiencies - Sex: Both - Age: All Ages (N" measure="1" displayFolder="" measureGroup="01 annual-number-of-deaths-by-cause" count="0" hidden="1">
      <extLst>
        <ext xmlns:x15="http://schemas.microsoft.com/office/spreadsheetml/2010/11/main" uri="{B97F6D7D-B522-45F9-BDA1-12C45D357490}">
          <x15:cacheHierarchy aggregatedColumn="7"/>
        </ext>
      </extLst>
    </cacheHierarchy>
    <cacheHierarchy uniqueName="[Measures].[Sum of Deaths - Malaria - Sex: Both - Age: All Ages (Number)]" caption="Sum of Deaths - Malaria - Sex: Both - Age: All Ages (Number)" measure="1" displayFolder="" measureGroup="01 annual-number-of-deaths-by-cause" count="0" hidden="1">
      <extLst>
        <ext xmlns:x15="http://schemas.microsoft.com/office/spreadsheetml/2010/11/main" uri="{B97F6D7D-B522-45F9-BDA1-12C45D357490}">
          <x15:cacheHierarchy aggregatedColumn="8"/>
        </ext>
      </extLst>
    </cacheHierarchy>
    <cacheHierarchy uniqueName="[Measures].[Sum of Deaths - Drowning - Sex: Both - Age: All Ages (Number)]" caption="Sum of Deaths - Drowning - Sex: Both - Age: All Ages (Number)" measure="1" displayFolder="" measureGroup="01 annual-number-of-deaths-by-cause" count="0" hidden="1">
      <extLst>
        <ext xmlns:x15="http://schemas.microsoft.com/office/spreadsheetml/2010/11/main" uri="{B97F6D7D-B522-45F9-BDA1-12C45D357490}">
          <x15:cacheHierarchy aggregatedColumn="9"/>
        </ext>
      </extLst>
    </cacheHierarchy>
    <cacheHierarchy uniqueName="[Measures].[Sum of Deaths - Interpersonal violence - Sex: Both - Age: All Ages (Num]" caption="Sum of Deaths - Interpersonal violence - Sex: Both - Age: All Ages (Num" measure="1" displayFolder="" measureGroup="01 annual-number-of-deaths-by-cause" count="0" hidden="1">
      <extLst>
        <ext xmlns:x15="http://schemas.microsoft.com/office/spreadsheetml/2010/11/main" uri="{B97F6D7D-B522-45F9-BDA1-12C45D357490}">
          <x15:cacheHierarchy aggregatedColumn="10"/>
        </ext>
      </extLst>
    </cacheHierarchy>
    <cacheHierarchy uniqueName="[Measures].[Sum of Deaths - Maternal disorders - Sex: Both - Age: All Ages (Number)]" caption="Sum of Deaths - Maternal disorders - Sex: Both - Age: All Ages (Number)" measure="1" displayFolder="" measureGroup="01 annual-number-of-deaths-by-cause" count="0" hidden="1">
      <extLst>
        <ext xmlns:x15="http://schemas.microsoft.com/office/spreadsheetml/2010/11/main" uri="{B97F6D7D-B522-45F9-BDA1-12C45D357490}">
          <x15:cacheHierarchy aggregatedColumn="11"/>
        </ext>
      </extLst>
    </cacheHierarchy>
    <cacheHierarchy uniqueName="[Measures].[Sum of Deaths - HIV/AIDS - Sex: Both - Age: All Ages (Number)]" caption="Sum of Deaths - HIV/AIDS - Sex: Both - Age: All Ages (Number)" measure="1" displayFolder="" measureGroup="01 annual-number-of-deaths-by-cause" count="0" hidden="1">
      <extLst>
        <ext xmlns:x15="http://schemas.microsoft.com/office/spreadsheetml/2010/11/main" uri="{B97F6D7D-B522-45F9-BDA1-12C45D357490}">
          <x15:cacheHierarchy aggregatedColumn="12"/>
        </ext>
      </extLst>
    </cacheHierarchy>
    <cacheHierarchy uniqueName="[Measures].[Sum of Deaths - Drug use disorders - Sex: Both - Age: All Ages (Number)]" caption="Sum of Deaths - Drug use disorders - Sex: Both - Age: All Ages (Number)" measure="1" displayFolder="" measureGroup="01 annual-number-of-deaths-by-cause" count="0" hidden="1">
      <extLst>
        <ext xmlns:x15="http://schemas.microsoft.com/office/spreadsheetml/2010/11/main" uri="{B97F6D7D-B522-45F9-BDA1-12C45D357490}">
          <x15:cacheHierarchy aggregatedColumn="13"/>
        </ext>
      </extLst>
    </cacheHierarchy>
    <cacheHierarchy uniqueName="[Measures].[Sum of Deaths - Tuberculosis - Sex: Both - Age: All Ages (Number)]" caption="Sum of Deaths - Tuberculosis - Sex: Both - Age: All Ages (Number)" measure="1" displayFolder="" measureGroup="01 annual-number-of-deaths-by-cause" count="0" hidden="1">
      <extLst>
        <ext xmlns:x15="http://schemas.microsoft.com/office/spreadsheetml/2010/11/main" uri="{B97F6D7D-B522-45F9-BDA1-12C45D357490}">
          <x15:cacheHierarchy aggregatedColumn="14"/>
        </ext>
      </extLst>
    </cacheHierarchy>
    <cacheHierarchy uniqueName="[Measures].[Sum of Deaths - Cardiovascular diseases - Sex: Both - Age: All Ages (Nu]" caption="Sum of Deaths - Cardiovascular diseases - Sex: Both - Age: All Ages (Nu" measure="1" displayFolder="" measureGroup="01 annual-number-of-deaths-by-cause" count="0" hidden="1">
      <extLst>
        <ext xmlns:x15="http://schemas.microsoft.com/office/spreadsheetml/2010/11/main" uri="{B97F6D7D-B522-45F9-BDA1-12C45D357490}">
          <x15:cacheHierarchy aggregatedColumn="15"/>
        </ext>
      </extLst>
    </cacheHierarchy>
    <cacheHierarchy uniqueName="[Measures].[Sum of Deaths - Lower respiratory infections - Sex: Both - Age: All Age]" caption="Sum of Deaths - Lower respiratory infections - Sex: Both - Age: All Age" measure="1" displayFolder="" measureGroup="01 annual-number-of-deaths-by-cause" count="0" hidden="1">
      <extLst>
        <ext xmlns:x15="http://schemas.microsoft.com/office/spreadsheetml/2010/11/main" uri="{B97F6D7D-B522-45F9-BDA1-12C45D357490}">
          <x15:cacheHierarchy aggregatedColumn="16"/>
        </ext>
      </extLst>
    </cacheHierarchy>
    <cacheHierarchy uniqueName="[Measures].[Sum of Deaths - Neonatal disorders - Sex: Both - Age: All Ages (Number)]" caption="Sum of Deaths - Neonatal disorders - Sex: Both - Age: All Ages (Number)" measure="1" displayFolder="" measureGroup="01 annual-number-of-deaths-by-cause" count="0" hidden="1">
      <extLst>
        <ext xmlns:x15="http://schemas.microsoft.com/office/spreadsheetml/2010/11/main" uri="{B97F6D7D-B522-45F9-BDA1-12C45D357490}">
          <x15:cacheHierarchy aggregatedColumn="17"/>
        </ext>
      </extLst>
    </cacheHierarchy>
    <cacheHierarchy uniqueName="[Measures].[Sum of Deaths - Alcohol use disorders - Sex: Both - Age: All Ages (Numb]" caption="Sum of Deaths - Alcohol use disorders - Sex: Both - Age: All Ages (Numb" measure="1" displayFolder="" measureGroup="01 annual-number-of-deaths-by-cause" count="0" hidden="1">
      <extLst>
        <ext xmlns:x15="http://schemas.microsoft.com/office/spreadsheetml/2010/11/main" uri="{B97F6D7D-B522-45F9-BDA1-12C45D357490}">
          <x15:cacheHierarchy aggregatedColumn="18"/>
        </ext>
      </extLst>
    </cacheHierarchy>
    <cacheHierarchy uniqueName="[Measures].[Sum of Deaths - Self-harm - Sex: Both - Age: All Ages (Number)]" caption="Sum of Deaths - Self-harm - Sex: Both - Age: All Ages (Number)" measure="1" displayFolder="" measureGroup="01 annual-number-of-deaths-by-cause" count="0" hidden="1">
      <extLst>
        <ext xmlns:x15="http://schemas.microsoft.com/office/spreadsheetml/2010/11/main" uri="{B97F6D7D-B522-45F9-BDA1-12C45D357490}">
          <x15:cacheHierarchy aggregatedColumn="19"/>
        </ext>
      </extLst>
    </cacheHierarchy>
    <cacheHierarchy uniqueName="[Measures].[Sum of Deaths - Exposure to forces of nature - Sex: Both - Age: All Age]" caption="Sum of Deaths - Exposure to forces of nature - Sex: Both - Age: All Age" measure="1" displayFolder="" measureGroup="01 annual-number-of-deaths-by-cause" count="0" hidden="1">
      <extLst>
        <ext xmlns:x15="http://schemas.microsoft.com/office/spreadsheetml/2010/11/main" uri="{B97F6D7D-B522-45F9-BDA1-12C45D357490}">
          <x15:cacheHierarchy aggregatedColumn="20"/>
        </ext>
      </extLst>
    </cacheHierarchy>
    <cacheHierarchy uniqueName="[Measures].[Sum of Deaths - Diarrheal diseases - Sex: Both - Age: All Ages (Number)]" caption="Sum of Deaths - Diarrheal diseases - Sex: Both - Age: All Ages (Number)" measure="1" displayFolder="" measureGroup="01 annual-number-of-deaths-by-cause" count="0" hidden="1">
      <extLst>
        <ext xmlns:x15="http://schemas.microsoft.com/office/spreadsheetml/2010/11/main" uri="{B97F6D7D-B522-45F9-BDA1-12C45D357490}">
          <x15:cacheHierarchy aggregatedColumn="21"/>
        </ext>
      </extLst>
    </cacheHierarchy>
    <cacheHierarchy uniqueName="[Measures].[Sum of Deaths - Environmental heat and cold exposure - Sex: Both - Age:]" caption="Sum of Deaths - Environmental heat and cold exposure - Sex: Both - Age:" measure="1" displayFolder="" measureGroup="01 annual-number-of-deaths-by-cause" count="0" hidden="1">
      <extLst>
        <ext xmlns:x15="http://schemas.microsoft.com/office/spreadsheetml/2010/11/main" uri="{B97F6D7D-B522-45F9-BDA1-12C45D357490}">
          <x15:cacheHierarchy aggregatedColumn="22"/>
        </ext>
      </extLst>
    </cacheHierarchy>
    <cacheHierarchy uniqueName="[Measures].[Sum of Deaths - Neoplasms - Sex: Both - Age: All Ages (Number)]" caption="Sum of Deaths - Neoplasms - Sex: Both - Age: All Ages (Number)" measure="1" displayFolder="" measureGroup="01 annual-number-of-deaths-by-cause" count="0" hidden="1">
      <extLst>
        <ext xmlns:x15="http://schemas.microsoft.com/office/spreadsheetml/2010/11/main" uri="{B97F6D7D-B522-45F9-BDA1-12C45D357490}">
          <x15:cacheHierarchy aggregatedColumn="23"/>
        </ext>
      </extLst>
    </cacheHierarchy>
    <cacheHierarchy uniqueName="[Measures].[Sum of Deaths - Conflict and terrorism - Sex: Both - Age: All Ages (Num]" caption="Sum of Deaths - Conflict and terrorism - Sex: Both - Age: All Ages (Num" measure="1" displayFolder="" measureGroup="01 annual-number-of-deaths-by-cause" count="0" hidden="1">
      <extLst>
        <ext xmlns:x15="http://schemas.microsoft.com/office/spreadsheetml/2010/11/main" uri="{B97F6D7D-B522-45F9-BDA1-12C45D357490}">
          <x15:cacheHierarchy aggregatedColumn="24"/>
        </ext>
      </extLst>
    </cacheHierarchy>
    <cacheHierarchy uniqueName="[Measures].[Sum of Deaths - Diabetes mellitus - Sex: Both - Age: All Ages (Number)]" caption="Sum of Deaths - Diabetes mellitus - Sex: Both - Age: All Ages (Number)" measure="1" displayFolder="" measureGroup="01 annual-number-of-deaths-by-cause" count="0" hidden="1">
      <extLst>
        <ext xmlns:x15="http://schemas.microsoft.com/office/spreadsheetml/2010/11/main" uri="{B97F6D7D-B522-45F9-BDA1-12C45D357490}">
          <x15:cacheHierarchy aggregatedColumn="25"/>
        </ext>
      </extLst>
    </cacheHierarchy>
    <cacheHierarchy uniqueName="[Measures].[Sum of Deaths - Chronic kidney disease - Sex: Both - Age: All Ages (Num]" caption="Sum of Deaths - Chronic kidney disease - Sex: Both - Age: All Ages (Num" measure="1" displayFolder="" measureGroup="01 annual-number-of-deaths-by-cause" count="0" hidden="1">
      <extLst>
        <ext xmlns:x15="http://schemas.microsoft.com/office/spreadsheetml/2010/11/main" uri="{B97F6D7D-B522-45F9-BDA1-12C45D357490}">
          <x15:cacheHierarchy aggregatedColumn="26"/>
        </ext>
      </extLst>
    </cacheHierarchy>
    <cacheHierarchy uniqueName="[Measures].[Sum of Deaths - Poisonings - Sex: Both - Age: All Ages (Number)]" caption="Sum of Deaths - Poisonings - Sex: Both - Age: All Ages (Number)" measure="1" displayFolder="" measureGroup="01 annual-number-of-deaths-by-cause" count="0" hidden="1">
      <extLst>
        <ext xmlns:x15="http://schemas.microsoft.com/office/spreadsheetml/2010/11/main" uri="{B97F6D7D-B522-45F9-BDA1-12C45D357490}">
          <x15:cacheHierarchy aggregatedColumn="27"/>
        </ext>
      </extLst>
    </cacheHierarchy>
    <cacheHierarchy uniqueName="[Measures].[Sum of Deaths - Protein-energy malnutrition - Sex: Both - Age: All Ages]" caption="Sum of Deaths - Protein-energy malnutrition - Sex: Both - Age: All Ages" measure="1" displayFolder="" measureGroup="01 annual-number-of-deaths-by-cause" count="0" hidden="1">
      <extLst>
        <ext xmlns:x15="http://schemas.microsoft.com/office/spreadsheetml/2010/11/main" uri="{B97F6D7D-B522-45F9-BDA1-12C45D357490}">
          <x15:cacheHierarchy aggregatedColumn="28"/>
        </ext>
      </extLst>
    </cacheHierarchy>
    <cacheHierarchy uniqueName="[Measures].[Sum of Terrorism (deaths)]" caption="Sum of Terrorism (deaths)" measure="1" displayFolder="" measureGroup="01 annual-number-of-deaths-by-cause" count="0" hidden="1">
      <extLst>
        <ext xmlns:x15="http://schemas.microsoft.com/office/spreadsheetml/2010/11/main" uri="{B97F6D7D-B522-45F9-BDA1-12C45D357490}">
          <x15:cacheHierarchy aggregatedColumn="29"/>
        </ext>
      </extLst>
    </cacheHierarchy>
    <cacheHierarchy uniqueName="[Measures].[Sum of Deaths - Road injuries - Sex: Both - Age: All Ages (Number)]" caption="Sum of Deaths - Road injuries - Sex: Both - Age: All Ages (Number)" measure="1" displayFolder="" measureGroup="01 annual-number-of-deaths-by-cause" count="0" hidden="1">
      <extLst>
        <ext xmlns:x15="http://schemas.microsoft.com/office/spreadsheetml/2010/11/main" uri="{B97F6D7D-B522-45F9-BDA1-12C45D357490}">
          <x15:cacheHierarchy aggregatedColumn="30"/>
        </ext>
      </extLst>
    </cacheHierarchy>
    <cacheHierarchy uniqueName="[Measures].[Sum of Deaths - Chronic respiratory diseases - Sex: Both - Age: All Age]" caption="Sum of Deaths - Chronic respiratory diseases - Sex: Both - Age: All Age" measure="1" displayFolder="" measureGroup="01 annual-number-of-deaths-by-cause" count="0" hidden="1">
      <extLst>
        <ext xmlns:x15="http://schemas.microsoft.com/office/spreadsheetml/2010/11/main" uri="{B97F6D7D-B522-45F9-BDA1-12C45D357490}">
          <x15:cacheHierarchy aggregatedColumn="31"/>
        </ext>
      </extLst>
    </cacheHierarchy>
    <cacheHierarchy uniqueName="[Measures].[Sum of Deaths - Cirrhosis and other chronic liver diseases - Sex: Both]" caption="Sum of Deaths - Cirrhosis and other chronic liver diseases - Sex: Both" measure="1" displayFolder="" measureGroup="01 annual-number-of-deaths-by-cause" count="0" hidden="1">
      <extLst>
        <ext xmlns:x15="http://schemas.microsoft.com/office/spreadsheetml/2010/11/main" uri="{B97F6D7D-B522-45F9-BDA1-12C45D357490}">
          <x15:cacheHierarchy aggregatedColumn="32"/>
        </ext>
      </extLst>
    </cacheHierarchy>
    <cacheHierarchy uniqueName="[Measures].[Sum of Deaths - Digestive diseases - Sex: Both - Age: All Ages (Number)]" caption="Sum of Deaths - Digestive diseases - Sex: Both - Age: All Ages (Number)" measure="1" displayFolder="" measureGroup="01 annual-number-of-deaths-by-cause" count="0" hidden="1">
      <extLst>
        <ext xmlns:x15="http://schemas.microsoft.com/office/spreadsheetml/2010/11/main" uri="{B97F6D7D-B522-45F9-BDA1-12C45D357490}">
          <x15:cacheHierarchy aggregatedColumn="33"/>
        </ext>
      </extLst>
    </cacheHierarchy>
    <cacheHierarchy uniqueName="[Measures].[Sum of Deaths - Fire, heat, and hot substances - Sex: Both - Age: All A]" caption="Sum of Deaths - Fire, heat, and hot substances - Sex: Both - Age: All A" measure="1" displayFolder="" measureGroup="01 annual-number-of-deaths-by-cause" count="0" hidden="1">
      <extLst>
        <ext xmlns:x15="http://schemas.microsoft.com/office/spreadsheetml/2010/11/main" uri="{B97F6D7D-B522-45F9-BDA1-12C45D357490}">
          <x15:cacheHierarchy aggregatedColumn="34"/>
        </ext>
      </extLst>
    </cacheHierarchy>
    <cacheHierarchy uniqueName="[Measures].[Sum of Deaths - Acute hepatitis - Sex: Both - Age: All Ages (Number)]" caption="Sum of Deaths - Acute hepatitis - Sex: Both - Age: All Ages (Number)" measure="1" displayFolder="" measureGroup="01 annual-number-of-deaths-by-cause" count="0" hidden="1">
      <extLst>
        <ext xmlns:x15="http://schemas.microsoft.com/office/spreadsheetml/2010/11/main" uri="{B97F6D7D-B522-45F9-BDA1-12C45D357490}">
          <x15:cacheHierarchy aggregatedColumn="35"/>
        </ext>
      </extLst>
    </cacheHierarchy>
    <cacheHierarchy uniqueName="[Measures].[Sum of Deaths - Liver cancer - Sex: Both - Age: All Ages (Number)]" caption="Sum of Deaths - Liver cancer - Sex: Both - Age: All Ages (Number)" measure="1" displayFolder="" measureGroup="02 total-cancer-deaths-by-type" count="0" hidden="1">
      <extLst>
        <ext xmlns:x15="http://schemas.microsoft.com/office/spreadsheetml/2010/11/main" uri="{B97F6D7D-B522-45F9-BDA1-12C45D357490}">
          <x15:cacheHierarchy aggregatedColumn="39"/>
        </ext>
      </extLst>
    </cacheHierarchy>
    <cacheHierarchy uniqueName="[Measures].[Sum of Deaths - Kidney cancer - Sex: Both - Age: All Ages (Number)]" caption="Sum of Deaths - Kidney cancer - Sex: Both - Age: All Ages (Number)" measure="1" displayFolder="" measureGroup="02 total-cancer-deaths-by-type" count="0" hidden="1">
      <extLst>
        <ext xmlns:x15="http://schemas.microsoft.com/office/spreadsheetml/2010/11/main" uri="{B97F6D7D-B522-45F9-BDA1-12C45D357490}">
          <x15:cacheHierarchy aggregatedColumn="40"/>
        </ext>
      </extLst>
    </cacheHierarchy>
    <cacheHierarchy uniqueName="[Measures].[Sum of Deaths - Lip and oral cavity cancer - Sex: Both - Age: All Ages]" caption="Sum of Deaths - Lip and oral cavity cancer - Sex: Both - Age: All Ages" measure="1" displayFolder="" measureGroup="02 total-cancer-deaths-by-type" count="0" hidden="1">
      <extLst>
        <ext xmlns:x15="http://schemas.microsoft.com/office/spreadsheetml/2010/11/main" uri="{B97F6D7D-B522-45F9-BDA1-12C45D357490}">
          <x15:cacheHierarchy aggregatedColumn="41"/>
        </ext>
      </extLst>
    </cacheHierarchy>
    <cacheHierarchy uniqueName="[Measures].[Sum of Deaths - Tracheal, bronchus, and lung cancer - Sex: Both - Age:]" caption="Sum of Deaths - Tracheal, bronchus, and lung cancer - Sex: Both - Age:" measure="1" displayFolder="" measureGroup="02 total-cancer-deaths-by-type" count="0" hidden="1">
      <extLst>
        <ext xmlns:x15="http://schemas.microsoft.com/office/spreadsheetml/2010/11/main" uri="{B97F6D7D-B522-45F9-BDA1-12C45D357490}">
          <x15:cacheHierarchy aggregatedColumn="42"/>
        </ext>
      </extLst>
    </cacheHierarchy>
    <cacheHierarchy uniqueName="[Measures].[Sum of Deaths - Larynx cancer - Sex: Both - Age: All Ages (Number)]" caption="Sum of Deaths - Larynx cancer - Sex: Both - Age: All Ages (Number)" measure="1" displayFolder="" measureGroup="02 total-cancer-deaths-by-type" count="0" hidden="1">
      <extLst>
        <ext xmlns:x15="http://schemas.microsoft.com/office/spreadsheetml/2010/11/main" uri="{B97F6D7D-B522-45F9-BDA1-12C45D357490}">
          <x15:cacheHierarchy aggregatedColumn="43"/>
        </ext>
      </extLst>
    </cacheHierarchy>
    <cacheHierarchy uniqueName="[Measures].[Sum of Deaths - Gallbladder and biliary tract cancer - Sex: Both - Age:]" caption="Sum of Deaths - Gallbladder and biliary tract cancer - Sex: Both - Age:" measure="1" displayFolder="" measureGroup="02 total-cancer-deaths-by-type" count="0" hidden="1">
      <extLst>
        <ext xmlns:x15="http://schemas.microsoft.com/office/spreadsheetml/2010/11/main" uri="{B97F6D7D-B522-45F9-BDA1-12C45D357490}">
          <x15:cacheHierarchy aggregatedColumn="44"/>
        </ext>
      </extLst>
    </cacheHierarchy>
    <cacheHierarchy uniqueName="[Measures].[Sum of Deaths - Malignant skin melanoma - Sex: Both - Age: All Ages (Nu]" caption="Sum of Deaths - Malignant skin melanoma - Sex: Both - Age: All Ages (Nu" measure="1" displayFolder="" measureGroup="02 total-cancer-deaths-by-type" count="0" hidden="1">
      <extLst>
        <ext xmlns:x15="http://schemas.microsoft.com/office/spreadsheetml/2010/11/main" uri="{B97F6D7D-B522-45F9-BDA1-12C45D357490}">
          <x15:cacheHierarchy aggregatedColumn="45"/>
        </ext>
      </extLst>
    </cacheHierarchy>
    <cacheHierarchy uniqueName="[Measures].[Sum of Deaths - Leukemia - Sex: Both - Age: All Ages (Number)]" caption="Sum of Deaths - Leukemia - Sex: Both - Age: All Ages (Number)" measure="1" displayFolder="" measureGroup="02 total-cancer-deaths-by-type" count="0" hidden="1">
      <extLst>
        <ext xmlns:x15="http://schemas.microsoft.com/office/spreadsheetml/2010/11/main" uri="{B97F6D7D-B522-45F9-BDA1-12C45D357490}">
          <x15:cacheHierarchy aggregatedColumn="46"/>
        </ext>
      </extLst>
    </cacheHierarchy>
    <cacheHierarchy uniqueName="[Measures].[Sum of Deaths - Hodgkin lymphoma - Sex: Both - Age: All Ages (Number)]" caption="Sum of Deaths - Hodgkin lymphoma - Sex: Both - Age: All Ages (Number)" measure="1" displayFolder="" measureGroup="02 total-cancer-deaths-by-type" count="0" hidden="1">
      <extLst>
        <ext xmlns:x15="http://schemas.microsoft.com/office/spreadsheetml/2010/11/main" uri="{B97F6D7D-B522-45F9-BDA1-12C45D357490}">
          <x15:cacheHierarchy aggregatedColumn="47"/>
        </ext>
      </extLst>
    </cacheHierarchy>
    <cacheHierarchy uniqueName="[Measures].[Sum of Deaths - Multiple myeloma - Sex: Both - Age: All Ages (Number)]" caption="Sum of Deaths - Multiple myeloma - Sex: Both - Age: All Ages (Number)" measure="1" displayFolder="" measureGroup="02 total-cancer-deaths-by-type" count="0" hidden="1">
      <extLst>
        <ext xmlns:x15="http://schemas.microsoft.com/office/spreadsheetml/2010/11/main" uri="{B97F6D7D-B522-45F9-BDA1-12C45D357490}">
          <x15:cacheHierarchy aggregatedColumn="48"/>
        </ext>
      </extLst>
    </cacheHierarchy>
    <cacheHierarchy uniqueName="[Measures].[Sum of Deaths - Other neoplasms - Sex: Both - Age: All Ages (Number)]" caption="Sum of Deaths - Other neoplasms - Sex: Both - Age: All Ages (Number)" measure="1" displayFolder="" measureGroup="02 total-cancer-deaths-by-type" count="0" hidden="1">
      <extLst>
        <ext xmlns:x15="http://schemas.microsoft.com/office/spreadsheetml/2010/11/main" uri="{B97F6D7D-B522-45F9-BDA1-12C45D357490}">
          <x15:cacheHierarchy aggregatedColumn="49"/>
        </ext>
      </extLst>
    </cacheHierarchy>
    <cacheHierarchy uniqueName="[Measures].[Sum of Deaths - Breast cancer - Sex: Both - Age: All Ages (Number)]" caption="Sum of Deaths - Breast cancer - Sex: Both - Age: All Ages (Number)" measure="1" displayFolder="" measureGroup="02 total-cancer-deaths-by-type" count="0" hidden="1">
      <extLst>
        <ext xmlns:x15="http://schemas.microsoft.com/office/spreadsheetml/2010/11/main" uri="{B97F6D7D-B522-45F9-BDA1-12C45D357490}">
          <x15:cacheHierarchy aggregatedColumn="50"/>
        </ext>
      </extLst>
    </cacheHierarchy>
    <cacheHierarchy uniqueName="[Measures].[Sum of Deaths - Prostate cancer - Sex: Both - Age: All Ages (Number)]" caption="Sum of Deaths - Prostate cancer - Sex: Both - Age: All Ages (Number)" measure="1" displayFolder="" measureGroup="02 total-cancer-deaths-by-type" count="0" hidden="1">
      <extLst>
        <ext xmlns:x15="http://schemas.microsoft.com/office/spreadsheetml/2010/11/main" uri="{B97F6D7D-B522-45F9-BDA1-12C45D357490}">
          <x15:cacheHierarchy aggregatedColumn="51"/>
        </ext>
      </extLst>
    </cacheHierarchy>
    <cacheHierarchy uniqueName="[Measures].[Sum of Deaths - Thyroid cancer - Sex: Both - Age: All Ages (Number)]" caption="Sum of Deaths - Thyroid cancer - Sex: Both - Age: All Ages (Number)" measure="1" displayFolder="" measureGroup="02 total-cancer-deaths-by-type" count="0" hidden="1">
      <extLst>
        <ext xmlns:x15="http://schemas.microsoft.com/office/spreadsheetml/2010/11/main" uri="{B97F6D7D-B522-45F9-BDA1-12C45D357490}">
          <x15:cacheHierarchy aggregatedColumn="52"/>
        </ext>
      </extLst>
    </cacheHierarchy>
    <cacheHierarchy uniqueName="[Measures].[Sum of Deaths - Stomach cancer - Sex: Both - Age: All Ages (Number)]" caption="Sum of Deaths - Stomach cancer - Sex: Both - Age: All Ages (Number)" measure="1" displayFolder="" measureGroup="02 total-cancer-deaths-by-type" count="0" hidden="1">
      <extLst>
        <ext xmlns:x15="http://schemas.microsoft.com/office/spreadsheetml/2010/11/main" uri="{B97F6D7D-B522-45F9-BDA1-12C45D357490}">
          <x15:cacheHierarchy aggregatedColumn="53"/>
        </ext>
      </extLst>
    </cacheHierarchy>
    <cacheHierarchy uniqueName="[Measures].[Sum of Deaths - Bladder cancer - Sex: Both - Age: All Ages (Number)]" caption="Sum of Deaths - Bladder cancer - Sex: Both - Age: All Ages (Number)" measure="1" displayFolder="" measureGroup="02 total-cancer-deaths-by-type" count="0" hidden="1">
      <extLst>
        <ext xmlns:x15="http://schemas.microsoft.com/office/spreadsheetml/2010/11/main" uri="{B97F6D7D-B522-45F9-BDA1-12C45D357490}">
          <x15:cacheHierarchy aggregatedColumn="54"/>
        </ext>
      </extLst>
    </cacheHierarchy>
    <cacheHierarchy uniqueName="[Measures].[Sum of Deaths - Uterine cancer - Sex: Both - Age: All Ages (Number)]" caption="Sum of Deaths - Uterine cancer - Sex: Both - Age: All Ages (Number)" measure="1" displayFolder="" measureGroup="02 total-cancer-deaths-by-type" count="0" hidden="1">
      <extLst>
        <ext xmlns:x15="http://schemas.microsoft.com/office/spreadsheetml/2010/11/main" uri="{B97F6D7D-B522-45F9-BDA1-12C45D357490}">
          <x15:cacheHierarchy aggregatedColumn="55"/>
        </ext>
      </extLst>
    </cacheHierarchy>
    <cacheHierarchy uniqueName="[Measures].[Sum of Deaths - Ovarian cancer - Sex: Both - Age: All Ages (Number)]" caption="Sum of Deaths - Ovarian cancer - Sex: Both - Age: All Ages (Number)" measure="1" displayFolder="" measureGroup="02 total-cancer-deaths-by-type" count="0" hidden="1">
      <extLst>
        <ext xmlns:x15="http://schemas.microsoft.com/office/spreadsheetml/2010/11/main" uri="{B97F6D7D-B522-45F9-BDA1-12C45D357490}">
          <x15:cacheHierarchy aggregatedColumn="56"/>
        </ext>
      </extLst>
    </cacheHierarchy>
    <cacheHierarchy uniqueName="[Measures].[Sum of Deaths - Cervical cancer - Sex: Both - Age: All Ages (Number)]" caption="Sum of Deaths - Cervical cancer - Sex: Both - Age: All Ages (Number)" measure="1" displayFolder="" measureGroup="02 total-cancer-deaths-by-type" count="0" hidden="1">
      <extLst>
        <ext xmlns:x15="http://schemas.microsoft.com/office/spreadsheetml/2010/11/main" uri="{B97F6D7D-B522-45F9-BDA1-12C45D357490}">
          <x15:cacheHierarchy aggregatedColumn="57"/>
        </ext>
      </extLst>
    </cacheHierarchy>
    <cacheHierarchy uniqueName="[Measures].[Sum of Deaths - Brain and central nervous system cancer - Sex: Both - A]" caption="Sum of Deaths - Brain and central nervous system cancer - Sex: Both - A" measure="1" displayFolder="" measureGroup="02 total-cancer-deaths-by-type" count="0" hidden="1">
      <extLst>
        <ext xmlns:x15="http://schemas.microsoft.com/office/spreadsheetml/2010/11/main" uri="{B97F6D7D-B522-45F9-BDA1-12C45D357490}">
          <x15:cacheHierarchy aggregatedColumn="58"/>
        </ext>
      </extLst>
    </cacheHierarchy>
    <cacheHierarchy uniqueName="[Measures].[Sum of Deaths - Non-Hodgkin lymphoma - Sex: Both - Age: All Ages (Numbe]" caption="Sum of Deaths - Non-Hodgkin lymphoma - Sex: Both - Age: All Ages (Numbe" measure="1" displayFolder="" measureGroup="02 total-cancer-deaths-by-type" count="0" hidden="1">
      <extLst>
        <ext xmlns:x15="http://schemas.microsoft.com/office/spreadsheetml/2010/11/main" uri="{B97F6D7D-B522-45F9-BDA1-12C45D357490}">
          <x15:cacheHierarchy aggregatedColumn="59"/>
        </ext>
      </extLst>
    </cacheHierarchy>
    <cacheHierarchy uniqueName="[Measures].[Sum of Deaths - Pancreatic cancer - Sex: Both - Age: All Ages (Number)]" caption="Sum of Deaths - Pancreatic cancer - Sex: Both - Age: All Ages (Number)" measure="1" displayFolder="" measureGroup="02 total-cancer-deaths-by-type" count="0" hidden="1">
      <extLst>
        <ext xmlns:x15="http://schemas.microsoft.com/office/spreadsheetml/2010/11/main" uri="{B97F6D7D-B522-45F9-BDA1-12C45D357490}">
          <x15:cacheHierarchy aggregatedColumn="60"/>
        </ext>
      </extLst>
    </cacheHierarchy>
    <cacheHierarchy uniqueName="[Measures].[Sum of Deaths - Esophageal cancer - Sex: Both - Age: All Ages (Number)]" caption="Sum of Deaths - Esophageal cancer - Sex: Both - Age: All Ages (Number)" measure="1" displayFolder="" measureGroup="02 total-cancer-deaths-by-type" count="0" hidden="1">
      <extLst>
        <ext xmlns:x15="http://schemas.microsoft.com/office/spreadsheetml/2010/11/main" uri="{B97F6D7D-B522-45F9-BDA1-12C45D357490}">
          <x15:cacheHierarchy aggregatedColumn="61"/>
        </ext>
      </extLst>
    </cacheHierarchy>
    <cacheHierarchy uniqueName="[Measures].[Sum of Deaths - Testicular cancer - Sex: Both - Age: All Ages (Number)]" caption="Sum of Deaths - Testicular cancer - Sex: Both - Age: All Ages (Number)" measure="1" displayFolder="" measureGroup="02 total-cancer-deaths-by-type" count="0" hidden="1">
      <extLst>
        <ext xmlns:x15="http://schemas.microsoft.com/office/spreadsheetml/2010/11/main" uri="{B97F6D7D-B522-45F9-BDA1-12C45D357490}">
          <x15:cacheHierarchy aggregatedColumn="62"/>
        </ext>
      </extLst>
    </cacheHierarchy>
    <cacheHierarchy uniqueName="[Measures].[Sum of Deaths - Nasopharynx cancer - Sex: Both - Age: All Ages (Number)]" caption="Sum of Deaths - Nasopharynx cancer - Sex: Both - Age: All Ages (Number)" measure="1" displayFolder="" measureGroup="02 total-cancer-deaths-by-type" count="0" hidden="1">
      <extLst>
        <ext xmlns:x15="http://schemas.microsoft.com/office/spreadsheetml/2010/11/main" uri="{B97F6D7D-B522-45F9-BDA1-12C45D357490}">
          <x15:cacheHierarchy aggregatedColumn="63"/>
        </ext>
      </extLst>
    </cacheHierarchy>
    <cacheHierarchy uniqueName="[Measures].[Sum of Deaths - Other pharynx cancer - Sex: Both - Age: All Ages (Numbe]" caption="Sum of Deaths - Other pharynx cancer - Sex: Both - Age: All Ages (Numbe" measure="1" displayFolder="" measureGroup="02 total-cancer-deaths-by-type" count="0" hidden="1">
      <extLst>
        <ext xmlns:x15="http://schemas.microsoft.com/office/spreadsheetml/2010/11/main" uri="{B97F6D7D-B522-45F9-BDA1-12C45D357490}">
          <x15:cacheHierarchy aggregatedColumn="64"/>
        </ext>
      </extLst>
    </cacheHierarchy>
    <cacheHierarchy uniqueName="[Measures].[Sum of Deaths - Colon and rectum cancer - Sex: Both - Age: All Ages (Nu]" caption="Sum of Deaths - Colon and rectum cancer - Sex: Both - Age: All Ages (Nu" measure="1" displayFolder="" measureGroup="02 total-cancer-deaths-by-type" count="0" hidden="1">
      <extLst>
        <ext xmlns:x15="http://schemas.microsoft.com/office/spreadsheetml/2010/11/main" uri="{B97F6D7D-B522-45F9-BDA1-12C45D357490}">
          <x15:cacheHierarchy aggregatedColumn="65"/>
        </ext>
      </extLst>
    </cacheHierarchy>
    <cacheHierarchy uniqueName="[Measures].[Sum of Deaths - Non-melanoma skin cancer - Sex: Both - Age: All Ages (N]" caption="Sum of Deaths - Non-melanoma skin cancer - Sex: Both - Age: All Ages (N" measure="1" displayFolder="" measureGroup="02 total-cancer-deaths-by-type" count="0" hidden="1">
      <extLst>
        <ext xmlns:x15="http://schemas.microsoft.com/office/spreadsheetml/2010/11/main" uri="{B97F6D7D-B522-45F9-BDA1-12C45D357490}">
          <x15:cacheHierarchy aggregatedColumn="66"/>
        </ext>
      </extLst>
    </cacheHierarchy>
    <cacheHierarchy uniqueName="[Measures].[Sum of Deaths - Mesothelioma - Sex: Both - Age: All Ages (Number)]" caption="Sum of Deaths - Mesothelioma - Sex: Both - Age: All Ages (Number)" measure="1" displayFolder="" measureGroup="02 total-cancer-deaths-by-type" count="0" hidden="1">
      <extLst>
        <ext xmlns:x15="http://schemas.microsoft.com/office/spreadsheetml/2010/11/main" uri="{B97F6D7D-B522-45F9-BDA1-12C45D357490}">
          <x15:cacheHierarchy aggregatedColumn="67"/>
        </ext>
      </extLst>
    </cacheHierarchy>
    <cacheHierarchy uniqueName="[Measures].[Sum of Deaths - Neoplasms - Sex: Both - Age: Under 5 (Rate)]" caption="Sum of Deaths - Neoplasms - Sex: Both - Age: Under 5 (Rate)" measure="1" displayFolder="" measureGroup="03 cancer-death-rates-by-age" count="0" hidden="1">
      <extLst>
        <ext xmlns:x15="http://schemas.microsoft.com/office/spreadsheetml/2010/11/main" uri="{B97F6D7D-B522-45F9-BDA1-12C45D357490}">
          <x15:cacheHierarchy aggregatedColumn="71"/>
        </ext>
      </extLst>
    </cacheHierarchy>
    <cacheHierarchy uniqueName="[Measures].[Sum of Deaths - Neoplasms - Sex: Both - Age: Age-standardized (Rate)]" caption="Sum of Deaths - Neoplasms - Sex: Both - Age: Age-standardized (Rate)" measure="1" displayFolder="" measureGroup="03 cancer-death-rates-by-age" count="0" hidden="1">
      <extLst>
        <ext xmlns:x15="http://schemas.microsoft.com/office/spreadsheetml/2010/11/main" uri="{B97F6D7D-B522-45F9-BDA1-12C45D357490}">
          <x15:cacheHierarchy aggregatedColumn="72"/>
        </ext>
      </extLst>
    </cacheHierarchy>
    <cacheHierarchy uniqueName="[Measures].[Sum of Deaths - Neoplasms - Sex: Both - Age: All Ages (Rate)]" caption="Sum of Deaths - Neoplasms - Sex: Both - Age: All Ages (Rate)" measure="1" displayFolder="" measureGroup="03 cancer-death-rates-by-age" count="0" hidden="1">
      <extLst>
        <ext xmlns:x15="http://schemas.microsoft.com/office/spreadsheetml/2010/11/main" uri="{B97F6D7D-B522-45F9-BDA1-12C45D357490}">
          <x15:cacheHierarchy aggregatedColumn="73"/>
        </ext>
      </extLst>
    </cacheHierarchy>
    <cacheHierarchy uniqueName="[Measures].[Sum of Deaths - Neoplasms - Sex: Both - Age: 70+ years (Rate)]" caption="Sum of Deaths - Neoplasms - Sex: Both - Age: 70+ years (Rate)" measure="1" displayFolder="" measureGroup="03 cancer-death-rates-by-age" count="0" hidden="1">
      <extLst>
        <ext xmlns:x15="http://schemas.microsoft.com/office/spreadsheetml/2010/11/main" uri="{B97F6D7D-B522-45F9-BDA1-12C45D357490}">
          <x15:cacheHierarchy aggregatedColumn="74"/>
        </ext>
      </extLst>
    </cacheHierarchy>
    <cacheHierarchy uniqueName="[Measures].[Sum of Deaths - Neoplasms - Sex: Both - Age: 5-14 years (Rate)]" caption="Sum of Deaths - Neoplasms - Sex: Both - Age: 5-14 years (Rate)" measure="1" displayFolder="" measureGroup="03 cancer-death-rates-by-age" count="0" hidden="1">
      <extLst>
        <ext xmlns:x15="http://schemas.microsoft.com/office/spreadsheetml/2010/11/main" uri="{B97F6D7D-B522-45F9-BDA1-12C45D357490}">
          <x15:cacheHierarchy aggregatedColumn="75"/>
        </ext>
      </extLst>
    </cacheHierarchy>
    <cacheHierarchy uniqueName="[Measures].[Sum of Deaths - Neoplasms - Sex: Both - Age: 50-69 years (Rate)]" caption="Sum of Deaths - Neoplasms - Sex: Both - Age: 50-69 years (Rate)" measure="1" displayFolder="" measureGroup="03 cancer-death-rates-by-age" count="0" hidden="1">
      <extLst>
        <ext xmlns:x15="http://schemas.microsoft.com/office/spreadsheetml/2010/11/main" uri="{B97F6D7D-B522-45F9-BDA1-12C45D357490}">
          <x15:cacheHierarchy aggregatedColumn="76"/>
        </ext>
      </extLst>
    </cacheHierarchy>
    <cacheHierarchy uniqueName="[Measures].[Sum of Deaths - Neoplasms - Sex: Both - Age: 15-49 years (Rate)]" caption="Sum of Deaths - Neoplasms - Sex: Both - Age: 15-49 years (Rate)" measure="1" displayFolder="" measureGroup="03 cancer-death-rates-by-age" count="0" hidden="1">
      <extLst>
        <ext xmlns:x15="http://schemas.microsoft.com/office/spreadsheetml/2010/11/main" uri="{B97F6D7D-B522-45F9-BDA1-12C45D357490}">
          <x15:cacheHierarchy aggregatedColumn="77"/>
        </ext>
      </extLst>
    </cacheHierarchy>
    <cacheHierarchy uniqueName="[Measures].[Sum of Prevalence - Liver cancer - Sex: Both - Age: Age-standardized (P]" caption="Sum of Prevalence - Liver cancer - Sex: Both - Age: Age-standardized (P" measure="1" displayFolder="" measureGroup="04_share-of-population-with-cancer-types_" count="0" hidden="1">
      <extLst>
        <ext xmlns:x15="http://schemas.microsoft.com/office/spreadsheetml/2010/11/main" uri="{B97F6D7D-B522-45F9-BDA1-12C45D357490}">
          <x15:cacheHierarchy aggregatedColumn="81"/>
        </ext>
      </extLst>
    </cacheHierarchy>
    <cacheHierarchy uniqueName="[Measures].[Sum of Prevalence - Kidney cancer - Sex: Both - Age: Age-standardized (]" caption="Sum of Prevalence - Kidney cancer - Sex: Both - Age: Age-standardized (" measure="1" displayFolder="" measureGroup="04_share-of-population-with-cancer-types_" count="0" hidden="1">
      <extLst>
        <ext xmlns:x15="http://schemas.microsoft.com/office/spreadsheetml/2010/11/main" uri="{B97F6D7D-B522-45F9-BDA1-12C45D357490}">
          <x15:cacheHierarchy aggregatedColumn="82"/>
        </ext>
      </extLst>
    </cacheHierarchy>
    <cacheHierarchy uniqueName="[Measures].[Sum of Prevalence - Larynx cancer - Sex: Both - Age: Age-standardized (]" caption="Sum of Prevalence - Larynx cancer - Sex: Both - Age: Age-standardized (" measure="1" displayFolder="" measureGroup="04_share-of-population-with-cancer-types_" count="0" hidden="1">
      <extLst>
        <ext xmlns:x15="http://schemas.microsoft.com/office/spreadsheetml/2010/11/main" uri="{B97F6D7D-B522-45F9-BDA1-12C45D357490}">
          <x15:cacheHierarchy aggregatedColumn="83"/>
        </ext>
      </extLst>
    </cacheHierarchy>
    <cacheHierarchy uniqueName="[Measures].[Sum of Prevalence - Breast cancer - Sex: Both - Age: Age-standardized (]" caption="Sum of Prevalence - Breast cancer - Sex: Both - Age: Age-standardized (" measure="1" displayFolder="" measureGroup="04_share-of-population-with-cancer-types_" count="0" hidden="1">
      <extLst>
        <ext xmlns:x15="http://schemas.microsoft.com/office/spreadsheetml/2010/11/main" uri="{B97F6D7D-B522-45F9-BDA1-12C45D357490}">
          <x15:cacheHierarchy aggregatedColumn="84"/>
        </ext>
      </extLst>
    </cacheHierarchy>
    <cacheHierarchy uniqueName="[Measures].[Sum of Prevalence - Thyroid cancer - Sex: Both - Age: Age-standardized]" caption="Sum of Prevalence - Thyroid cancer - Sex: Both - Age: Age-standardized" measure="1" displayFolder="" measureGroup="04_share-of-population-with-cancer-types_" count="0" hidden="1">
      <extLst>
        <ext xmlns:x15="http://schemas.microsoft.com/office/spreadsheetml/2010/11/main" uri="{B97F6D7D-B522-45F9-BDA1-12C45D357490}">
          <x15:cacheHierarchy aggregatedColumn="85"/>
        </ext>
      </extLst>
    </cacheHierarchy>
    <cacheHierarchy uniqueName="[Measures].[Sum of Prevalence - Bladder cancer - Sex: Both - Age: Age-standardized]" caption="Sum of Prevalence - Bladder cancer - Sex: Both - Age: Age-standardized" measure="1" displayFolder="" measureGroup="04_share-of-population-with-cancer-types_" count="0" hidden="1">
      <extLst>
        <ext xmlns:x15="http://schemas.microsoft.com/office/spreadsheetml/2010/11/main" uri="{B97F6D7D-B522-45F9-BDA1-12C45D357490}">
          <x15:cacheHierarchy aggregatedColumn="86"/>
        </ext>
      </extLst>
    </cacheHierarchy>
    <cacheHierarchy uniqueName="[Measures].[Sum of Prevalence - Uterine cancer - Sex: Both - Age: Age-standardized]" caption="Sum of Prevalence - Uterine cancer - Sex: Both - Age: Age-standardized" measure="1" displayFolder="" measureGroup="04_share-of-population-with-cancer-types_" count="0" hidden="1">
      <extLst>
        <ext xmlns:x15="http://schemas.microsoft.com/office/spreadsheetml/2010/11/main" uri="{B97F6D7D-B522-45F9-BDA1-12C45D357490}">
          <x15:cacheHierarchy aggregatedColumn="87"/>
        </ext>
      </extLst>
    </cacheHierarchy>
    <cacheHierarchy uniqueName="[Measures].[Sum of Prevalence - Ovarian cancer - Sex: Both - Age: Age-standardized]" caption="Sum of Prevalence - Ovarian cancer - Sex: Both - Age: Age-standardized" measure="1" displayFolder="" measureGroup="04_share-of-population-with-cancer-types_" count="0" hidden="1">
      <extLst>
        <ext xmlns:x15="http://schemas.microsoft.com/office/spreadsheetml/2010/11/main" uri="{B97F6D7D-B522-45F9-BDA1-12C45D357490}">
          <x15:cacheHierarchy aggregatedColumn="88"/>
        </ext>
      </extLst>
    </cacheHierarchy>
    <cacheHierarchy uniqueName="[Measures].[Sum of Prevalence - Stomach cancer - Sex: Both - Age: Age-standardized]" caption="Sum of Prevalence - Stomach cancer - Sex: Both - Age: Age-standardized" measure="1" displayFolder="" measureGroup="04_share-of-population-with-cancer-types_" count="0" hidden="1">
      <extLst>
        <ext xmlns:x15="http://schemas.microsoft.com/office/spreadsheetml/2010/11/main" uri="{B97F6D7D-B522-45F9-BDA1-12C45D357490}">
          <x15:cacheHierarchy aggregatedColumn="89"/>
        </ext>
      </extLst>
    </cacheHierarchy>
    <cacheHierarchy uniqueName="[Measures].[Sum of Prevalence - Prostate cancer - Sex: Both - Age: Age-standardized]" caption="Sum of Prevalence - Prostate cancer - Sex: Both - Age: Age-standardized" measure="1" displayFolder="" measureGroup="04_share-of-population-with-cancer-types_" count="0" hidden="1">
      <extLst>
        <ext xmlns:x15="http://schemas.microsoft.com/office/spreadsheetml/2010/11/main" uri="{B97F6D7D-B522-45F9-BDA1-12C45D357490}">
          <x15:cacheHierarchy aggregatedColumn="90"/>
        </ext>
      </extLst>
    </cacheHierarchy>
    <cacheHierarchy uniqueName="[Measures].[Sum of Prevalence - Cervical cancer - Sex: Both - Age: Age-standardized]" caption="Sum of Prevalence - Cervical cancer - Sex: Both - Age: Age-standardized" measure="1" displayFolder="" measureGroup="04_share-of-population-with-cancer-types_" count="0" hidden="1">
      <extLst>
        <ext xmlns:x15="http://schemas.microsoft.com/office/spreadsheetml/2010/11/main" uri="{B97F6D7D-B522-45F9-BDA1-12C45D357490}">
          <x15:cacheHierarchy aggregatedColumn="91"/>
        </ext>
      </extLst>
    </cacheHierarchy>
    <cacheHierarchy uniqueName="[Measures].[Sum of Prevalence - Testicular cancer - Sex: Both - Age: Age-standardiz]" caption="Sum of Prevalence - Testicular cancer - Sex: Both - Age: Age-standardiz" measure="1" displayFolder="" measureGroup="04_share-of-population-with-cancer-types_" count="0" hidden="1">
      <extLst>
        <ext xmlns:x15="http://schemas.microsoft.com/office/spreadsheetml/2010/11/main" uri="{B97F6D7D-B522-45F9-BDA1-12C45D357490}">
          <x15:cacheHierarchy aggregatedColumn="92"/>
        </ext>
      </extLst>
    </cacheHierarchy>
    <cacheHierarchy uniqueName="[Measures].[Sum of Prevalence - Pancreatic cancer - Sex: Both - Age: Age-standardiz]" caption="Sum of Prevalence - Pancreatic cancer - Sex: Both - Age: Age-standardiz" measure="1" displayFolder="" measureGroup="04_share-of-population-with-cancer-types_" count="0" hidden="1">
      <extLst>
        <ext xmlns:x15="http://schemas.microsoft.com/office/spreadsheetml/2010/11/main" uri="{B97F6D7D-B522-45F9-BDA1-12C45D357490}">
          <x15:cacheHierarchy aggregatedColumn="93"/>
        </ext>
      </extLst>
    </cacheHierarchy>
    <cacheHierarchy uniqueName="[Measures].[Sum of Prevalence - Esophageal cancer - Sex: Both - Age: Age-standardiz]" caption="Sum of Prevalence - Esophageal cancer - Sex: Both - Age: Age-standardiz" measure="1" displayFolder="" measureGroup="04_share-of-population-with-cancer-types_" count="0" hidden="1">
      <extLst>
        <ext xmlns:x15="http://schemas.microsoft.com/office/spreadsheetml/2010/11/main" uri="{B97F6D7D-B522-45F9-BDA1-12C45D357490}">
          <x15:cacheHierarchy aggregatedColumn="94"/>
        </ext>
      </extLst>
    </cacheHierarchy>
    <cacheHierarchy uniqueName="[Measures].[Sum of Prevalence - Nasopharynx cancer - Sex: Both - Age: Age-standardi]" caption="Sum of Prevalence - Nasopharynx cancer - Sex: Both - Age: Age-standardi" measure="1" displayFolder="" measureGroup="04_share-of-population-with-cancer-types_" count="0" hidden="1">
      <extLst>
        <ext xmlns:x15="http://schemas.microsoft.com/office/spreadsheetml/2010/11/main" uri="{B97F6D7D-B522-45F9-BDA1-12C45D357490}">
          <x15:cacheHierarchy aggregatedColumn="95"/>
        </ext>
      </extLst>
    </cacheHierarchy>
    <cacheHierarchy uniqueName="[Measures].[Sum of Prevalence - Colon and rectum cancer - Sex: Both - Age: Age-stan]" caption="Sum of Prevalence - Colon and rectum cancer - Sex: Both - Age: Age-stan" measure="1" displayFolder="" measureGroup="04_share-of-population-with-cancer-types_" count="0" hidden="1">
      <extLst>
        <ext xmlns:x15="http://schemas.microsoft.com/office/spreadsheetml/2010/11/main" uri="{B97F6D7D-B522-45F9-BDA1-12C45D357490}">
          <x15:cacheHierarchy aggregatedColumn="96"/>
        </ext>
      </extLst>
    </cacheHierarchy>
    <cacheHierarchy uniqueName="[Measures].[Sum of Prevalence - Non-melanoma skin cancer - Sex: Both - Age: Age-sta]" caption="Sum of Prevalence - Non-melanoma skin cancer - Sex: Both - Age: Age-sta" measure="1" displayFolder="" measureGroup="04_share-of-population-with-cancer-types_" count="0" hidden="1">
      <extLst>
        <ext xmlns:x15="http://schemas.microsoft.com/office/spreadsheetml/2010/11/main" uri="{B97F6D7D-B522-45F9-BDA1-12C45D357490}">
          <x15:cacheHierarchy aggregatedColumn="97"/>
        </ext>
      </extLst>
    </cacheHierarchy>
    <cacheHierarchy uniqueName="[Measures].[Sum of Prevalence - Lip and oral cavity cancer - Sex: Both - Age: Age-s]" caption="Sum of Prevalence - Lip and oral cavity cancer - Sex: Both - Age: Age-s" measure="1" displayFolder="" measureGroup="04_share-of-population-with-cancer-types_" count="0" hidden="1">
      <extLst>
        <ext xmlns:x15="http://schemas.microsoft.com/office/spreadsheetml/2010/11/main" uri="{B97F6D7D-B522-45F9-BDA1-12C45D357490}">
          <x15:cacheHierarchy aggregatedColumn="98"/>
        </ext>
      </extLst>
    </cacheHierarchy>
    <cacheHierarchy uniqueName="[Measures].[Sum of Prevalence - Brain and nervous system cancer - Sex: Both - Age:]" caption="Sum of Prevalence - Brain and nervous system cancer - Sex: Both - Age:" measure="1" displayFolder="" measureGroup="04_share-of-population-with-cancer-types_" count="0" hidden="1">
      <extLst>
        <ext xmlns:x15="http://schemas.microsoft.com/office/spreadsheetml/2010/11/main" uri="{B97F6D7D-B522-45F9-BDA1-12C45D357490}">
          <x15:cacheHierarchy aggregatedColumn="99"/>
        </ext>
      </extLst>
    </cacheHierarchy>
    <cacheHierarchy uniqueName="[Measures].[Sum of Prevalence - Tracheal, bronchus, and lung cancer - Sex: Both - A]" caption="Sum of Prevalence - Tracheal, bronchus, and lung cancer - Sex: Both - A" measure="1" displayFolder="" measureGroup="04_share-of-population-with-cancer-types_" count="0" hidden="1">
      <extLst>
        <ext xmlns:x15="http://schemas.microsoft.com/office/spreadsheetml/2010/11/main" uri="{B97F6D7D-B522-45F9-BDA1-12C45D357490}">
          <x15:cacheHierarchy aggregatedColumn="100"/>
        </ext>
      </extLst>
    </cacheHierarchy>
    <cacheHierarchy uniqueName="[Measures].[Sum of Prevalence - Gallbladder and biliary tract cancer - Sex: Both -]" caption="Sum of Prevalence - Gallbladder and biliary tract cancer - Sex: Both -" measure="1" displayFolder="" measureGroup="04_share-of-population-with-cancer-types_" count="0" hidden="1">
      <extLst>
        <ext xmlns:x15="http://schemas.microsoft.com/office/spreadsheetml/2010/11/main" uri="{B97F6D7D-B522-45F9-BDA1-12C45D357490}">
          <x15:cacheHierarchy aggregatedColumn="101"/>
        </ext>
      </extLst>
    </cacheHierarchy>
    <cacheHierarchy uniqueName="[Measures].[Sum of Prevalence - Neoplasms - Sex: Both - Age: Age-standardized (Perc]" caption="Sum of Prevalence - Neoplasms - Sex: Both - Age: Age-standardized (Perc" measure="1" displayFolder="" measureGroup="04_share-of-population-with-cancer-types_" count="0" hidden="1">
      <extLst>
        <ext xmlns:x15="http://schemas.microsoft.com/office/spreadsheetml/2010/11/main" uri="{B97F6D7D-B522-45F9-BDA1-12C45D357490}">
          <x15:cacheHierarchy aggregatedColumn="102"/>
        </ext>
      </extLst>
    </cacheHierarchy>
    <cacheHierarchy uniqueName="[Measures].[Sum of Prevalence - Neoplasms - Sex: Both - Age: Age-standardized (Perc 2]" caption="Sum of Prevalence - Neoplasms - Sex: Both - Age: Age-standardized (Perc 2" measure="1" displayFolder="" measureGroup="05_share-of-population-with-cancer" count="0" hidden="1">
      <extLst>
        <ext xmlns:x15="http://schemas.microsoft.com/office/spreadsheetml/2010/11/main" uri="{B97F6D7D-B522-45F9-BDA1-12C45D357490}">
          <x15:cacheHierarchy aggregatedColumn="106"/>
        </ext>
      </extLst>
    </cacheHierarchy>
    <cacheHierarchy uniqueName="[Measures].[Sum of Prevalence - Neoplasms - Sex: Both - Age: 70+ years (Number)]" caption="Sum of Prevalence - Neoplasms - Sex: Both - Age: 70+ years (Number)" measure="1" displayFolder="" measureGroup="06 number-of-people-with-cancer-by-age" count="0" hidden="1">
      <extLst>
        <ext xmlns:x15="http://schemas.microsoft.com/office/spreadsheetml/2010/11/main" uri="{B97F6D7D-B522-45F9-BDA1-12C45D357490}">
          <x15:cacheHierarchy aggregatedColumn="110"/>
        </ext>
      </extLst>
    </cacheHierarchy>
    <cacheHierarchy uniqueName="[Measures].[Sum of Prevalence - Neoplasms - Sex: Both - Age: 50-69 years (Number)]" caption="Sum of Prevalence - Neoplasms - Sex: Both - Age: 50-69 years (Number)" measure="1" displayFolder="" measureGroup="06 number-of-people-with-cancer-by-age" count="0" hidden="1">
      <extLst>
        <ext xmlns:x15="http://schemas.microsoft.com/office/spreadsheetml/2010/11/main" uri="{B97F6D7D-B522-45F9-BDA1-12C45D357490}">
          <x15:cacheHierarchy aggregatedColumn="111"/>
        </ext>
      </extLst>
    </cacheHierarchy>
    <cacheHierarchy uniqueName="[Measures].[Sum of Prevalence - Neoplasms - Sex: Both - Age: 15-49 years (Number)]" caption="Sum of Prevalence - Neoplasms - Sex: Both - Age: 15-49 years (Number)" measure="1" displayFolder="" measureGroup="06 number-of-people-with-cancer-by-age" count="0" hidden="1">
      <extLst>
        <ext xmlns:x15="http://schemas.microsoft.com/office/spreadsheetml/2010/11/main" uri="{B97F6D7D-B522-45F9-BDA1-12C45D357490}">
          <x15:cacheHierarchy aggregatedColumn="112"/>
        </ext>
      </extLst>
    </cacheHierarchy>
    <cacheHierarchy uniqueName="[Measures].[Sum of Prevalence - Neoplasms - Sex: Both - Age: 5-14 years (Number)]" caption="Sum of Prevalence - Neoplasms - Sex: Both - Age: 5-14 years (Number)" measure="1" displayFolder="" measureGroup="06 number-of-people-with-cancer-by-age" count="0" hidden="1">
      <extLst>
        <ext xmlns:x15="http://schemas.microsoft.com/office/spreadsheetml/2010/11/main" uri="{B97F6D7D-B522-45F9-BDA1-12C45D357490}">
          <x15:cacheHierarchy aggregatedColumn="113"/>
        </ext>
      </extLst>
    </cacheHierarchy>
    <cacheHierarchy uniqueName="[Measures].[Sum of Prevalence - Neoplasms - Sex: Both - Age: Under 5 (Number)]" caption="Sum of Prevalence - Neoplasms - Sex: Both - Age: Under 5 (Number)" measure="1" displayFolder="" measureGroup="06 number-of-people-with-cancer-by-age" count="0" hidden="1">
      <extLst>
        <ext xmlns:x15="http://schemas.microsoft.com/office/spreadsheetml/2010/11/main" uri="{B97F6D7D-B522-45F9-BDA1-12C45D357490}">
          <x15:cacheHierarchy aggregatedColumn="114"/>
        </ext>
      </extLst>
    </cacheHierarchy>
    <cacheHierarchy uniqueName="[Measures].[Sum of Year]" caption="Sum of Year" measure="1" displayFolder="" measureGroup="06 number-of-people-with-cancer-by-age" count="0" hidden="1">
      <extLst>
        <ext xmlns:x15="http://schemas.microsoft.com/office/spreadsheetml/2010/11/main" uri="{B97F6D7D-B522-45F9-BDA1-12C45D357490}">
          <x15:cacheHierarchy aggregatedColumn="109"/>
        </ext>
      </extLst>
    </cacheHierarchy>
    <cacheHierarchy uniqueName="[Measures].[Sum of Prevalence - Neoplasms - Sex: Both - Age: Under 5 (Percent)]" caption="Sum of Prevalence - Neoplasms - Sex: Both - Age: Under 5 (Percent)" measure="1" displayFolder="" measureGroup="07 share-of-population-with-cancer-by-age" count="0" hidden="1">
      <extLst>
        <ext xmlns:x15="http://schemas.microsoft.com/office/spreadsheetml/2010/11/main" uri="{B97F6D7D-B522-45F9-BDA1-12C45D357490}">
          <x15:cacheHierarchy aggregatedColumn="118"/>
        </ext>
      </extLst>
    </cacheHierarchy>
    <cacheHierarchy uniqueName="[Measures].[Sum of Prevalence - Neoplasms - Sex: Both - Age: 70+ years (Percent)]" caption="Sum of Prevalence - Neoplasms - Sex: Both - Age: 70+ years (Percent)" measure="1" displayFolder="" measureGroup="07 share-of-population-with-cancer-by-age" count="0" hidden="1">
      <extLst>
        <ext xmlns:x15="http://schemas.microsoft.com/office/spreadsheetml/2010/11/main" uri="{B97F6D7D-B522-45F9-BDA1-12C45D357490}">
          <x15:cacheHierarchy aggregatedColumn="119"/>
        </ext>
      </extLst>
    </cacheHierarchy>
    <cacheHierarchy uniqueName="[Measures].[Sum of Prevalence - Neoplasms - Sex: Both - Age: 15-49 years (Percent)]" caption="Sum of Prevalence - Neoplasms - Sex: Both - Age: 15-49 years (Percent)" measure="1" displayFolder="" measureGroup="07 share-of-population-with-cancer-by-age" count="0" hidden="1">
      <extLst>
        <ext xmlns:x15="http://schemas.microsoft.com/office/spreadsheetml/2010/11/main" uri="{B97F6D7D-B522-45F9-BDA1-12C45D357490}">
          <x15:cacheHierarchy aggregatedColumn="120"/>
        </ext>
      </extLst>
    </cacheHierarchy>
    <cacheHierarchy uniqueName="[Measures].[Sum of Prevalence - Neoplasms - Sex: Both - Age: 50-69 years (Percent)]" caption="Sum of Prevalence - Neoplasms - Sex: Both - Age: 50-69 years (Percent)" measure="1" displayFolder="" measureGroup="07 share-of-population-with-cancer-by-age" count="0" hidden="1">
      <extLst>
        <ext xmlns:x15="http://schemas.microsoft.com/office/spreadsheetml/2010/11/main" uri="{B97F6D7D-B522-45F9-BDA1-12C45D357490}">
          <x15:cacheHierarchy aggregatedColumn="121"/>
        </ext>
      </extLst>
    </cacheHierarchy>
    <cacheHierarchy uniqueName="[Measures].[Sum of Prevalence - Neoplasms - Sex: Both - Age: 5-14 years (Percent)]" caption="Sum of Prevalence - Neoplasms - Sex: Both - Age: 5-14 years (Percent)" measure="1" displayFolder="" measureGroup="07 share-of-population-with-cancer-by-age" count="0" hidden="1">
      <extLst>
        <ext xmlns:x15="http://schemas.microsoft.com/office/spreadsheetml/2010/11/main" uri="{B97F6D7D-B522-45F9-BDA1-12C45D357490}">
          <x15:cacheHierarchy aggregatedColumn="122"/>
        </ext>
      </extLst>
    </cacheHierarchy>
    <cacheHierarchy uniqueName="[Measures].[Sum of Prevalence - Neoplasms - Sex: Both - Age: All Ages (Percent)]" caption="Sum of Prevalence - Neoplasms - Sex: Both - Age: All Ages (Percent)" measure="1" displayFolder="" measureGroup="07 share-of-population-with-cancer-by-age" count="0" hidden="1">
      <extLst>
        <ext xmlns:x15="http://schemas.microsoft.com/office/spreadsheetml/2010/11/main" uri="{B97F6D7D-B522-45F9-BDA1-12C45D357490}">
          <x15:cacheHierarchy aggregatedColumn="123"/>
        </ext>
      </extLst>
    </cacheHierarchy>
    <cacheHierarchy uniqueName="[Measures].[Sum of DALYs (Disability-Adjusted Life Years) - Other pharynx cancer -]" caption="Sum of DALYs (Disability-Adjusted Life Years) - Other pharynx cancer -" measure="1" displayFolder="" measureGroup="08 disease-burden-rates-by-cancer-types" count="0" hidden="1">
      <extLst>
        <ext xmlns:x15="http://schemas.microsoft.com/office/spreadsheetml/2010/11/main" uri="{B97F6D7D-B522-45F9-BDA1-12C45D357490}">
          <x15:cacheHierarchy aggregatedColumn="127"/>
        </ext>
      </extLst>
    </cacheHierarchy>
    <cacheHierarchy uniqueName="[Measures].[Sum of DALYs (Disability-Adjusted Life Years) - Liver cancer - Sex: Bot]" caption="Sum of DALYs (Disability-Adjusted Life Years) - Liver cancer - Sex: Bot" measure="1" displayFolder="" measureGroup="08 disease-burden-rates-by-cancer-types" count="0" hidden="1">
      <extLst>
        <ext xmlns:x15="http://schemas.microsoft.com/office/spreadsheetml/2010/11/main" uri="{B97F6D7D-B522-45F9-BDA1-12C45D357490}">
          <x15:cacheHierarchy aggregatedColumn="128"/>
        </ext>
      </extLst>
    </cacheHierarchy>
    <cacheHierarchy uniqueName="[Measures].[Sum of DALYs (Disability-Adjusted Life Years) - Breast cancer - Sex: Bo]" caption="Sum of DALYs (Disability-Adjusted Life Years) - Breast cancer - Sex: Bo" measure="1" displayFolder="" measureGroup="08 disease-burden-rates-by-cancer-types" count="0" hidden="1">
      <extLst>
        <ext xmlns:x15="http://schemas.microsoft.com/office/spreadsheetml/2010/11/main" uri="{B97F6D7D-B522-45F9-BDA1-12C45D357490}">
          <x15:cacheHierarchy aggregatedColumn="129"/>
        </ext>
      </extLst>
    </cacheHierarchy>
    <cacheHierarchy uniqueName="[Measures].[Sum of DALYs (Disability-Adjusted Life Years) - Tracheal, bronchus, and]" caption="Sum of DALYs (Disability-Adjusted Life Years) - Tracheal, bronchus, and" measure="1" displayFolder="" measureGroup="08 disease-burden-rates-by-cancer-types" count="0" hidden="1">
      <extLst>
        <ext xmlns:x15="http://schemas.microsoft.com/office/spreadsheetml/2010/11/main" uri="{B97F6D7D-B522-45F9-BDA1-12C45D357490}">
          <x15:cacheHierarchy aggregatedColumn="130"/>
        </ext>
      </extLst>
    </cacheHierarchy>
    <cacheHierarchy uniqueName="[Measures].[Sum of DALYs (Disability-Adjusted Life Years) - Gallbladder and biliary]" caption="Sum of DALYs (Disability-Adjusted Life Years) - Gallbladder and biliary" measure="1" displayFolder="" measureGroup="08 disease-burden-rates-by-cancer-types" count="0" hidden="1">
      <extLst>
        <ext xmlns:x15="http://schemas.microsoft.com/office/spreadsheetml/2010/11/main" uri="{B97F6D7D-B522-45F9-BDA1-12C45D357490}">
          <x15:cacheHierarchy aggregatedColumn="131"/>
        </ext>
      </extLst>
    </cacheHierarchy>
    <cacheHierarchy uniqueName="[Measures].[Sum of DALYs (Disability-Adjusted Life Years) - Kidney cancer - Sex: Bo]" caption="Sum of DALYs (Disability-Adjusted Life Years) - Kidney cancer - Sex: Bo" measure="1" displayFolder="" measureGroup="08 disease-burden-rates-by-cancer-types" count="0" hidden="1">
      <extLst>
        <ext xmlns:x15="http://schemas.microsoft.com/office/spreadsheetml/2010/11/main" uri="{B97F6D7D-B522-45F9-BDA1-12C45D357490}">
          <x15:cacheHierarchy aggregatedColumn="132"/>
        </ext>
      </extLst>
    </cacheHierarchy>
    <cacheHierarchy uniqueName="[Measures].[Sum of DALYs (Disability-Adjusted Life Years) - Larynx cancer - Sex: Bo]" caption="Sum of DALYs (Disability-Adjusted Life Years) - Larynx cancer - Sex: Bo" measure="1" displayFolder="" measureGroup="08 disease-burden-rates-by-cancer-types" count="0" hidden="1">
      <extLst>
        <ext xmlns:x15="http://schemas.microsoft.com/office/spreadsheetml/2010/11/main" uri="{B97F6D7D-B522-45F9-BDA1-12C45D357490}">
          <x15:cacheHierarchy aggregatedColumn="133"/>
        </ext>
      </extLst>
    </cacheHierarchy>
    <cacheHierarchy uniqueName="[Measures].[Sum of DALYs (Disability-Adjusted Life Years) - Stomach cancer - Sex: B]" caption="Sum of DALYs (Disability-Adjusted Life Years) - Stomach cancer - Sex: B" measure="1" displayFolder="" measureGroup="08 disease-burden-rates-by-cancer-types" count="0" hidden="1">
      <extLst>
        <ext xmlns:x15="http://schemas.microsoft.com/office/spreadsheetml/2010/11/main" uri="{B97F6D7D-B522-45F9-BDA1-12C45D357490}">
          <x15:cacheHierarchy aggregatedColumn="134"/>
        </ext>
      </extLst>
    </cacheHierarchy>
    <cacheHierarchy uniqueName="[Measures].[Sum of DALYs (Disability-Adjusted Life Years) - Thyroid cancer - Sex: B]" caption="Sum of DALYs (Disability-Adjusted Life Years) - Thyroid cancer - Sex: B" measure="1" displayFolder="" measureGroup="08 disease-burden-rates-by-cancer-types" count="0" hidden="1">
      <extLst>
        <ext xmlns:x15="http://schemas.microsoft.com/office/spreadsheetml/2010/11/main" uri="{B97F6D7D-B522-45F9-BDA1-12C45D357490}">
          <x15:cacheHierarchy aggregatedColumn="135"/>
        </ext>
      </extLst>
    </cacheHierarchy>
    <cacheHierarchy uniqueName="[Measures].[Sum of DALYs (Disability-Adjusted Life Years) - Uterine cancer - Sex: B]" caption="Sum of DALYs (Disability-Adjusted Life Years) - Uterine cancer - Sex: B" measure="1" displayFolder="" measureGroup="08 disease-burden-rates-by-cancer-types" count="0" hidden="1">
      <extLst>
        <ext xmlns:x15="http://schemas.microsoft.com/office/spreadsheetml/2010/11/main" uri="{B97F6D7D-B522-45F9-BDA1-12C45D357490}">
          <x15:cacheHierarchy aggregatedColumn="136"/>
        </ext>
      </extLst>
    </cacheHierarchy>
    <cacheHierarchy uniqueName="[Measures].[Sum of DALYs (Disability-Adjusted Life Years) - Ovarian cancer - Sex: B]" caption="Sum of DALYs (Disability-Adjusted Life Years) - Ovarian cancer - Sex: B" measure="1" displayFolder="" measureGroup="08 disease-burden-rates-by-cancer-types" count="0" hidden="1">
      <extLst>
        <ext xmlns:x15="http://schemas.microsoft.com/office/spreadsheetml/2010/11/main" uri="{B97F6D7D-B522-45F9-BDA1-12C45D357490}">
          <x15:cacheHierarchy aggregatedColumn="137"/>
        </ext>
      </extLst>
    </cacheHierarchy>
    <cacheHierarchy uniqueName="[Measures].[Sum of DALYs (Disability-Adjusted Life Years) - Bladder cancer - Sex: B]" caption="Sum of DALYs (Disability-Adjusted Life Years) - Bladder cancer - Sex: B" measure="1" displayFolder="" measureGroup="08 disease-burden-rates-by-cancer-types" count="0" hidden="1">
      <extLst>
        <ext xmlns:x15="http://schemas.microsoft.com/office/spreadsheetml/2010/11/main" uri="{B97F6D7D-B522-45F9-BDA1-12C45D357490}">
          <x15:cacheHierarchy aggregatedColumn="138"/>
        </ext>
      </extLst>
    </cacheHierarchy>
    <cacheHierarchy uniqueName="[Measures].[Sum of DALYs (Disability-Adjusted Life Years) - Cervical cancer - Sex:]" caption="Sum of DALYs (Disability-Adjusted Life Years) - Cervical cancer - Sex:" measure="1" displayFolder="" measureGroup="08 disease-burden-rates-by-cancer-types" count="0" hidden="1">
      <extLst>
        <ext xmlns:x15="http://schemas.microsoft.com/office/spreadsheetml/2010/11/main" uri="{B97F6D7D-B522-45F9-BDA1-12C45D357490}">
          <x15:cacheHierarchy aggregatedColumn="139"/>
        </ext>
      </extLst>
    </cacheHierarchy>
    <cacheHierarchy uniqueName="[Measures].[Sum of DALYs (Disability-Adjusted Life Years) - Prostate cancer - Sex:]" caption="Sum of DALYs (Disability-Adjusted Life Years) - Prostate cancer - Sex:" measure="1" displayFolder="" measureGroup="08 disease-burden-rates-by-cancer-types" count="0" hidden="1">
      <extLst>
        <ext xmlns:x15="http://schemas.microsoft.com/office/spreadsheetml/2010/11/main" uri="{B97F6D7D-B522-45F9-BDA1-12C45D357490}">
          <x15:cacheHierarchy aggregatedColumn="140"/>
        </ext>
      </extLst>
    </cacheHierarchy>
    <cacheHierarchy uniqueName="[Measures].[Sum of DALYs (Disability-Adjusted Life Years) - Brain and central nervo]" caption="Sum of DALYs (Disability-Adjusted Life Years) - Brain and central nervo" measure="1" displayFolder="" measureGroup="08 disease-burden-rates-by-cancer-types" count="0" hidden="1">
      <extLst>
        <ext xmlns:x15="http://schemas.microsoft.com/office/spreadsheetml/2010/11/main" uri="{B97F6D7D-B522-45F9-BDA1-12C45D357490}">
          <x15:cacheHierarchy aggregatedColumn="141"/>
        </ext>
      </extLst>
    </cacheHierarchy>
    <cacheHierarchy uniqueName="[Measures].[Sum of DALYs (Disability-Adjusted Life Years) - Pancreatic cancer - Sex]" caption="Sum of DALYs (Disability-Adjusted Life Years) - Pancreatic cancer - Sex" measure="1" displayFolder="" measureGroup="08 disease-burden-rates-by-cancer-types" count="0" hidden="1">
      <extLst>
        <ext xmlns:x15="http://schemas.microsoft.com/office/spreadsheetml/2010/11/main" uri="{B97F6D7D-B522-45F9-BDA1-12C45D357490}">
          <x15:cacheHierarchy aggregatedColumn="142"/>
        </ext>
      </extLst>
    </cacheHierarchy>
    <cacheHierarchy uniqueName="[Measures].[Sum of DALYs (Disability-Adjusted Life Years) - Testicular cancer - Sex]" caption="Sum of DALYs (Disability-Adjusted Life Years) - Testicular cancer - Sex" measure="1" displayFolder="" measureGroup="08 disease-burden-rates-by-cancer-types" count="0" hidden="1">
      <extLst>
        <ext xmlns:x15="http://schemas.microsoft.com/office/spreadsheetml/2010/11/main" uri="{B97F6D7D-B522-45F9-BDA1-12C45D357490}">
          <x15:cacheHierarchy aggregatedColumn="143"/>
        </ext>
      </extLst>
    </cacheHierarchy>
    <cacheHierarchy uniqueName="[Measures].[Sum of DALYs (Disability-Adjusted Life Years) - Esophageal cancer - Sex]" caption="Sum of DALYs (Disability-Adjusted Life Years) - Esophageal cancer - Sex" measure="1" displayFolder="" measureGroup="08 disease-burden-rates-by-cancer-types" count="0" hidden="1">
      <extLst>
        <ext xmlns:x15="http://schemas.microsoft.com/office/spreadsheetml/2010/11/main" uri="{B97F6D7D-B522-45F9-BDA1-12C45D357490}">
          <x15:cacheHierarchy aggregatedColumn="144"/>
        </ext>
      </extLst>
    </cacheHierarchy>
    <cacheHierarchy uniqueName="[Measures].[Sum of DALYs (Disability-Adjusted Life Years) - Nasopharynx cancer - Se]" caption="Sum of DALYs (Disability-Adjusted Life Years) - Nasopharynx cancer - Se" measure="1" displayFolder="" measureGroup="08 disease-burden-rates-by-cancer-types" count="0" hidden="1">
      <extLst>
        <ext xmlns:x15="http://schemas.microsoft.com/office/spreadsheetml/2010/11/main" uri="{B97F6D7D-B522-45F9-BDA1-12C45D357490}">
          <x15:cacheHierarchy aggregatedColumn="145"/>
        </ext>
      </extLst>
    </cacheHierarchy>
    <cacheHierarchy uniqueName="[Measures].[Sum of DALYs (Disability-Adjusted Life Years) - Colon and rectum cancer]" caption="Sum of DALYs (Disability-Adjusted Life Years) - Colon and rectum cancer" measure="1" displayFolder="" measureGroup="08 disease-burden-rates-by-cancer-types" count="0" hidden="1">
      <extLst>
        <ext xmlns:x15="http://schemas.microsoft.com/office/spreadsheetml/2010/11/main" uri="{B97F6D7D-B522-45F9-BDA1-12C45D357490}">
          <x15:cacheHierarchy aggregatedColumn="146"/>
        </ext>
      </extLst>
    </cacheHierarchy>
    <cacheHierarchy uniqueName="[Measures].[Sum of DALYs (Disability-Adjusted Life Years) - Non-melanoma skin cance]" caption="Sum of DALYs (Disability-Adjusted Life Years) - Non-melanoma skin cance" measure="1" displayFolder="" measureGroup="08 disease-burden-rates-by-cancer-types" count="0" hidden="1">
      <extLst>
        <ext xmlns:x15="http://schemas.microsoft.com/office/spreadsheetml/2010/11/main" uri="{B97F6D7D-B522-45F9-BDA1-12C45D357490}">
          <x15:cacheHierarchy aggregatedColumn="147"/>
        </ext>
      </extLst>
    </cacheHierarchy>
    <cacheHierarchy uniqueName="[Measures].[Sum of DALYs (Disability-Adjusted Life Years) - Lip and oral cavity can]" caption="Sum of DALYs (Disability-Adjusted Life Years) - Lip and oral cavity can" measure="1" displayFolder="" measureGroup="08 disease-burden-rates-by-cancer-types" count="0" hidden="1">
      <extLst>
        <ext xmlns:x15="http://schemas.microsoft.com/office/spreadsheetml/2010/11/main" uri="{B97F6D7D-B522-45F9-BDA1-12C45D357490}">
          <x15:cacheHierarchy aggregatedColumn="148"/>
        </ext>
      </extLst>
    </cacheHierarchy>
    <cacheHierarchy uniqueName="[Measures].[Sum of DALYs (Disability-Adjusted Life Years) - Malignant skin melanoma]" caption="Sum of DALYs (Disability-Adjusted Life Years) - Malignant skin melanoma" measure="1" displayFolder="" measureGroup="08 disease-burden-rates-by-cancer-types" count="0" hidden="1">
      <extLst>
        <ext xmlns:x15="http://schemas.microsoft.com/office/spreadsheetml/2010/11/main" uri="{B97F6D7D-B522-45F9-BDA1-12C45D357490}">
          <x15:cacheHierarchy aggregatedColumn="149"/>
        </ext>
      </extLst>
    </cacheHierarchy>
    <cacheHierarchy uniqueName="[Measures].[Sum of DALYs (Disability-Adjusted Life Years) - Other malignant neoplas]" caption="Sum of DALYs (Disability-Adjusted Life Years) - Other malignant neoplas" measure="1" displayFolder="" measureGroup="08 disease-burden-rates-by-cancer-types" count="0" hidden="1">
      <extLst>
        <ext xmlns:x15="http://schemas.microsoft.com/office/spreadsheetml/2010/11/main" uri="{B97F6D7D-B522-45F9-BDA1-12C45D357490}">
          <x15:cacheHierarchy aggregatedColumn="150"/>
        </ext>
      </extLst>
    </cacheHierarchy>
    <cacheHierarchy uniqueName="[Measures].[Sum of DALYs (Disability-Adjusted Life Years) - Mesothelioma - Sex: Bot]" caption="Sum of DALYs (Disability-Adjusted Life Years) - Mesothelioma - Sex: Bot" measure="1" displayFolder="" measureGroup="08 disease-burden-rates-by-cancer-types" count="0" hidden="1">
      <extLst>
        <ext xmlns:x15="http://schemas.microsoft.com/office/spreadsheetml/2010/11/main" uri="{B97F6D7D-B522-45F9-BDA1-12C45D357490}">
          <x15:cacheHierarchy aggregatedColumn="151"/>
        </ext>
      </extLst>
    </cacheHierarchy>
    <cacheHierarchy uniqueName="[Measures].[Sum of DALYs (Disability-Adjusted Life Years) - Hodgkin lymphoma - Sex:]" caption="Sum of DALYs (Disability-Adjusted Life Years) - Hodgkin lymphoma - Sex:" measure="1" displayFolder="" measureGroup="08 disease-burden-rates-by-cancer-types" count="0" hidden="1">
      <extLst>
        <ext xmlns:x15="http://schemas.microsoft.com/office/spreadsheetml/2010/11/main" uri="{B97F6D7D-B522-45F9-BDA1-12C45D357490}">
          <x15:cacheHierarchy aggregatedColumn="152"/>
        </ext>
      </extLst>
    </cacheHierarchy>
    <cacheHierarchy uniqueName="[Measures].[Sum of DALYs (Disability-Adjusted Life Years) - Non-Hodgkin lymphoma -]" caption="Sum of DALYs (Disability-Adjusted Life Years) - Non-Hodgkin lymphoma -" measure="1" displayFolder="" measureGroup="08 disease-burden-rates-by-cancer-types" count="0" hidden="1">
      <extLst>
        <ext xmlns:x15="http://schemas.microsoft.com/office/spreadsheetml/2010/11/main" uri="{B97F6D7D-B522-45F9-BDA1-12C45D357490}">
          <x15:cacheHierarchy aggregatedColumn="153"/>
        </ext>
      </extLst>
    </cacheHierarchy>
    <cacheHierarchy uniqueName="[Measures].[Sum of Deaths - Neoplasms - Sex: Both - Age: Age-standardized (Rate) 2]" caption="Sum of Deaths - Neoplasms - Sex: Both - Age: Age-standardized (Rate) 2" measure="1" displayFolder="" measureGroup="09_cancer-deaths-rate-and-age-standardized-rate-index" count="0" hidden="1">
      <extLst>
        <ext xmlns:x15="http://schemas.microsoft.com/office/spreadsheetml/2010/11/main" uri="{B97F6D7D-B522-45F9-BDA1-12C45D357490}">
          <x15:cacheHierarchy aggregatedColumn="157"/>
        </ext>
      </extLst>
    </cacheHierarchy>
    <cacheHierarchy uniqueName="[Measures].[Sum of Deaths - Neoplasms - Sex: Both - Age: All Ages (Rate) 2]" caption="Sum of Deaths - Neoplasms - Sex: Both - Age: All Ages (Rate) 2" measure="1" displayFolder="" measureGroup="09_cancer-deaths-rate-and-age-standardized-rate-index" count="0" hidden="1">
      <extLst>
        <ext xmlns:x15="http://schemas.microsoft.com/office/spreadsheetml/2010/11/main" uri="{B97F6D7D-B522-45F9-BDA1-12C45D357490}">
          <x15:cacheHierarchy aggregatedColumn="158"/>
        </ext>
      </extLst>
    </cacheHierarchy>
    <cacheHierarchy uniqueName="[Measures].[Sum of Deaths - Neoplasms - Sex: Both - Age: All Ages (Number) 2]" caption="Sum of Deaths - Neoplasms - Sex: Both - Age: All Ages (Number) 2" measure="1" displayFolder="" measureGroup="09_cancer-deaths-rate-and-age-standardized-rate-index" count="0" hidden="1">
      <extLst>
        <ext xmlns:x15="http://schemas.microsoft.com/office/spreadsheetml/2010/11/main" uri="{B97F6D7D-B522-45F9-BDA1-12C45D357490}">
          <x15:cacheHierarchy aggregatedColumn="159"/>
        </ext>
      </extLst>
    </cacheHierarchy>
  </cacheHierarchies>
  <kpis count="0"/>
  <extLst>
    <ext xmlns:x14="http://schemas.microsoft.com/office/spreadsheetml/2009/9/main" uri="{725AE2AE-9491-48be-B2B4-4EB974FC3084}">
      <x14:pivotCacheDefinition slicerData="1" pivotCacheId="1185042447"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090.851156249999" createdVersion="3" refreshedVersion="7" minRefreshableVersion="3" recordCount="0" supportSubquery="1" supportAdvancedDrill="1" xr:uid="{AF6E2BE8-0115-4095-90EB-9D956C84AD13}">
  <cacheSource type="external" connectionId="19">
    <extLst>
      <ext xmlns:x14="http://schemas.microsoft.com/office/spreadsheetml/2009/9/main" uri="{F057638F-6D5F-4e77-A914-E7F072B9BCA8}">
        <x14:sourceConnection name="ThisWorkbookDataModel"/>
      </ext>
    </extLst>
  </cacheSource>
  <cacheFields count="0"/>
  <cacheHierarchies count="304">
    <cacheHierarchy uniqueName="[01 annual-number-of-deaths-by-cause].[Entity]" caption="Entity" attribute="1" defaultMemberUniqueName="[01 annual-number-of-deaths-by-cause].[Entity].[All]" allUniqueName="[01 annual-number-of-deaths-by-cause].[Entity].[All]" dimensionUniqueName="[01 annual-number-of-deaths-by-cause]" displayFolder="" count="2" memberValueDatatype="130" unbalanced="0"/>
    <cacheHierarchy uniqueName="[01 annual-number-of-deaths-by-cause].[Code]" caption="Code" attribute="1" defaultMemberUniqueName="[01 annual-number-of-deaths-by-cause].[Code].[All]" allUniqueName="[01 annual-number-of-deaths-by-cause].[Code].[All]" dimensionUniqueName="[01 annual-number-of-deaths-by-cause]" displayFolder="" count="0" memberValueDatatype="130" unbalanced="0"/>
    <cacheHierarchy uniqueName="[01 annual-number-of-deaths-by-cause].[Year]" caption="Year" attribute="1" defaultMemberUniqueName="[01 annual-number-of-deaths-by-cause].[Year].[All]" allUniqueName="[01 annual-number-of-deaths-by-cause].[Year].[All]" dimensionUniqueName="[01 annual-number-of-deaths-by-cause]" displayFolder="" count="2" memberValueDatatype="3" unbalanced="0"/>
    <cacheHierarchy uniqueName="[01 annual-number-of-deaths-by-cause].[Number of executions (Amnesty International)]" caption="Number of executions (Amnesty International)" attribute="1" defaultMemberUniqueName="[01 annual-number-of-deaths-by-cause].[Number of executions (Amnesty International)].[All]" allUniqueName="[01 annual-number-of-deaths-by-cause].[Number of executions (Amnesty International)].[All]" dimensionUniqueName="[01 annual-number-of-deaths-by-cause]" displayFolder="" count="0" memberValueDatatype="3" unbalanced="0"/>
    <cacheHierarchy uniqueName="[01 annual-number-of-deaths-by-cause].[Deaths - Meningitis - Sex: Both - Age: All Ages (Number)]" caption="Deaths - Meningitis - Sex: Both - Age: All Ages (Number)" attribute="1" defaultMemberUniqueName="[01 annual-number-of-deaths-by-cause].[Deaths - Meningitis - Sex: Both - Age: All Ages (Number)].[All]" allUniqueName="[01 annual-number-of-deaths-by-cause].[Deaths - Meningitis - Sex: Both - Age: All Ages (Number)].[All]" dimensionUniqueName="[01 annual-number-of-deaths-by-cause]" displayFolder="" count="0" memberValueDatatype="3" unbalanced="0"/>
    <cacheHierarchy uniqueName="[01 annual-number-of-deaths-by-cause].[Deaths - Alzheimer's disease and other dementias - Sex: Both - A]" caption="Deaths - Alzheimer's disease and other dementias - Sex: Both - A" attribute="1" defaultMemberUniqueName="[01 annual-number-of-deaths-by-cause].[Deaths - Alzheimer's disease and other dementias - Sex: Both - A].[All]" allUniqueName="[01 annual-number-of-deaths-by-cause].[Deaths - Alzheimer's disease and other dementias - Sex: Both - A].[All]" dimensionUniqueName="[01 annual-number-of-deaths-by-cause]" displayFolder="" count="0" memberValueDatatype="3" unbalanced="0"/>
    <cacheHierarchy uniqueName="[01 annual-number-of-deaths-by-cause].[Deaths - Parkinson's disease - Sex: Both - Age: All Ages (Number]" caption="Deaths - Parkinson's disease - Sex: Both - Age: All Ages (Number" attribute="1" defaultMemberUniqueName="[01 annual-number-of-deaths-by-cause].[Deaths - Parkinson's disease - Sex: Both - Age: All Ages (Number].[All]" allUniqueName="[01 annual-number-of-deaths-by-cause].[Deaths - Parkinson's disease - Sex: Both - Age: All Ages (Number].[All]" dimensionUniqueName="[01 annual-number-of-deaths-by-cause]" displayFolder="" count="0" memberValueDatatype="3" unbalanced="0"/>
    <cacheHierarchy uniqueName="[01 annual-number-of-deaths-by-cause].[Deaths - Nutritional deficiencies - Sex: Both - Age: All Ages (N]" caption="Deaths - Nutritional deficiencies - Sex: Both - Age: All Ages (N" attribute="1" defaultMemberUniqueName="[01 annual-number-of-deaths-by-cause].[Deaths - Nutritional deficiencies - Sex: Both - Age: All Ages (N].[All]" allUniqueName="[01 annual-number-of-deaths-by-cause].[Deaths - Nutritional deficiencies - Sex: Both - Age: All Ages (N].[All]" dimensionUniqueName="[01 annual-number-of-deaths-by-cause]" displayFolder="" count="0" memberValueDatatype="3" unbalanced="0"/>
    <cacheHierarchy uniqueName="[01 annual-number-of-deaths-by-cause].[Deaths - Malaria - Sex: Both - Age: All Ages (Number)]" caption="Deaths - Malaria - Sex: Both - Age: All Ages (Number)" attribute="1" defaultMemberUniqueName="[01 annual-number-of-deaths-by-cause].[Deaths - Malaria - Sex: Both - Age: All Ages (Number)].[All]" allUniqueName="[01 annual-number-of-deaths-by-cause].[Deaths - Malaria - Sex: Both - Age: All Ages (Number)].[All]" dimensionUniqueName="[01 annual-number-of-deaths-by-cause]" displayFolder="" count="0" memberValueDatatype="3" unbalanced="0"/>
    <cacheHierarchy uniqueName="[01 annual-number-of-deaths-by-cause].[Deaths - Drowning - Sex: Both - Age: All Ages (Number)]" caption="Deaths - Drowning - Sex: Both - Age: All Ages (Number)" attribute="1" defaultMemberUniqueName="[01 annual-number-of-deaths-by-cause].[Deaths - Drowning - Sex: Both - Age: All Ages (Number)].[All]" allUniqueName="[01 annual-number-of-deaths-by-cause].[Deaths - Drowning - Sex: Both - Age: All Ages (Number)].[All]" dimensionUniqueName="[01 annual-number-of-deaths-by-cause]" displayFolder="" count="0" memberValueDatatype="3" unbalanced="0"/>
    <cacheHierarchy uniqueName="[01 annual-number-of-deaths-by-cause].[Deaths - Interpersonal violence - Sex: Both - Age: All Ages (Num]" caption="Deaths - Interpersonal violence - Sex: Both - Age: All Ages (Num" attribute="1" defaultMemberUniqueName="[01 annual-number-of-deaths-by-cause].[Deaths - Interpersonal violence - Sex: Both - Age: All Ages (Num].[All]" allUniqueName="[01 annual-number-of-deaths-by-cause].[Deaths - Interpersonal violence - Sex: Both - Age: All Ages (Num].[All]" dimensionUniqueName="[01 annual-number-of-deaths-by-cause]" displayFolder="" count="0" memberValueDatatype="3" unbalanced="0"/>
    <cacheHierarchy uniqueName="[01 annual-number-of-deaths-by-cause].[Deaths - Maternal disorders - Sex: Both - Age: All Ages (Number)]" caption="Deaths - Maternal disorders - Sex: Both - Age: All Ages (Number)" attribute="1" defaultMemberUniqueName="[01 annual-number-of-deaths-by-cause].[Deaths - Maternal disorders - Sex: Both - Age: All Ages (Number)].[All]" allUniqueName="[01 annual-number-of-deaths-by-cause].[Deaths - Maternal disorders - Sex: Both - Age: All Ages (Number)].[All]" dimensionUniqueName="[01 annual-number-of-deaths-by-cause]" displayFolder="" count="0" memberValueDatatype="3" unbalanced="0"/>
    <cacheHierarchy uniqueName="[01 annual-number-of-deaths-by-cause].[Deaths - HIV/AIDS - Sex: Both - Age: All Ages (Number)]" caption="Deaths - HIV/AIDS - Sex: Both - Age: All Ages (Number)" attribute="1" defaultMemberUniqueName="[01 annual-number-of-deaths-by-cause].[Deaths - HIV/AIDS - Sex: Both - Age: All Ages (Number)].[All]" allUniqueName="[01 annual-number-of-deaths-by-cause].[Deaths - HIV/AIDS - Sex: Both - Age: All Ages (Number)].[All]" dimensionUniqueName="[01 annual-number-of-deaths-by-cause]" displayFolder="" count="0" memberValueDatatype="3" unbalanced="0"/>
    <cacheHierarchy uniqueName="[01 annual-number-of-deaths-by-cause].[Deaths - Drug use disorders - Sex: Both - Age: All Ages (Number)]" caption="Deaths - Drug use disorders - Sex: Both - Age: All Ages (Number)" attribute="1" defaultMemberUniqueName="[01 annual-number-of-deaths-by-cause].[Deaths - Drug use disorders - Sex: Both - Age: All Ages (Number)].[All]" allUniqueName="[01 annual-number-of-deaths-by-cause].[Deaths - Drug use disorders - Sex: Both - Age: All Ages (Number)].[All]" dimensionUniqueName="[01 annual-number-of-deaths-by-cause]" displayFolder="" count="0" memberValueDatatype="3" unbalanced="0"/>
    <cacheHierarchy uniqueName="[01 annual-number-of-deaths-by-cause].[Deaths - Tuberculosis - Sex: Both - Age: All Ages (Number)]" caption="Deaths - Tuberculosis - Sex: Both - Age: All Ages (Number)" attribute="1" defaultMemberUniqueName="[01 annual-number-of-deaths-by-cause].[Deaths - Tuberculosis - Sex: Both - Age: All Ages (Number)].[All]" allUniqueName="[01 annual-number-of-deaths-by-cause].[Deaths - Tuberculosis - Sex: Both - Age: All Ages (Number)].[All]" dimensionUniqueName="[01 annual-number-of-deaths-by-cause]" displayFolder="" count="0" memberValueDatatype="3" unbalanced="0"/>
    <cacheHierarchy uniqueName="[01 annual-number-of-deaths-by-cause].[Deaths - Cardiovascular diseases - Sex: Both - Age: All Ages (Nu]" caption="Deaths - Cardiovascular diseases - Sex: Both - Age: All Ages (Nu" attribute="1" defaultMemberUniqueName="[01 annual-number-of-deaths-by-cause].[Deaths - Cardiovascular diseases - Sex: Both - Age: All Ages (Nu].[All]" allUniqueName="[01 annual-number-of-deaths-by-cause].[Deaths - Cardiovascular diseases - Sex: Both - Age: All Ages (Nu].[All]" dimensionUniqueName="[01 annual-number-of-deaths-by-cause]" displayFolder="" count="0" memberValueDatatype="3" unbalanced="0"/>
    <cacheHierarchy uniqueName="[01 annual-number-of-deaths-by-cause].[Deaths - Lower respiratory infections - Sex: Both - Age: All Age]" caption="Deaths - Lower respiratory infections - Sex: Both - Age: All Age" attribute="1" defaultMemberUniqueName="[01 annual-number-of-deaths-by-cause].[Deaths - Lower respiratory infections - Sex: Both - Age: All Age].[All]" allUniqueName="[01 annual-number-of-deaths-by-cause].[Deaths - Lower respiratory infections - Sex: Both - Age: All Age].[All]" dimensionUniqueName="[01 annual-number-of-deaths-by-cause]" displayFolder="" count="0" memberValueDatatype="3" unbalanced="0"/>
    <cacheHierarchy uniqueName="[01 annual-number-of-deaths-by-cause].[Deaths - Neonatal disorders - Sex: Both - Age: All Ages (Number)]" caption="Deaths - Neonatal disorders - Sex: Both - Age: All Ages (Number)" attribute="1" defaultMemberUniqueName="[01 annual-number-of-deaths-by-cause].[Deaths - Neonatal disorders - Sex: Both - Age: All Ages (Number)].[All]" allUniqueName="[01 annual-number-of-deaths-by-cause].[Deaths - Neonatal disorders - Sex: Both - Age: All Ages (Number)].[All]" dimensionUniqueName="[01 annual-number-of-deaths-by-cause]" displayFolder="" count="0" memberValueDatatype="3" unbalanced="0"/>
    <cacheHierarchy uniqueName="[01 annual-number-of-deaths-by-cause].[Deaths - Alcohol use disorders - Sex: Both - Age: All Ages (Numb]" caption="Deaths - Alcohol use disorders - Sex: Both - Age: All Ages (Numb" attribute="1" defaultMemberUniqueName="[01 annual-number-of-deaths-by-cause].[Deaths - Alcohol use disorders - Sex: Both - Age: All Ages (Numb].[All]" allUniqueName="[01 annual-number-of-deaths-by-cause].[Deaths - Alcohol use disorders - Sex: Both - Age: All Ages (Numb].[All]" dimensionUniqueName="[01 annual-number-of-deaths-by-cause]" displayFolder="" count="0" memberValueDatatype="3" unbalanced="0"/>
    <cacheHierarchy uniqueName="[01 annual-number-of-deaths-by-cause].[Deaths - Self-harm - Sex: Both - Age: All Ages (Number)]" caption="Deaths - Self-harm - Sex: Both - Age: All Ages (Number)" attribute="1" defaultMemberUniqueName="[01 annual-number-of-deaths-by-cause].[Deaths - Self-harm - Sex: Both - Age: All Ages (Number)].[All]" allUniqueName="[01 annual-number-of-deaths-by-cause].[Deaths - Self-harm - Sex: Both - Age: All Ages (Number)].[All]" dimensionUniqueName="[01 annual-number-of-deaths-by-cause]" displayFolder="" count="0" memberValueDatatype="3" unbalanced="0"/>
    <cacheHierarchy uniqueName="[01 annual-number-of-deaths-by-cause].[Deaths - Exposure to forces of nature - Sex: Both - Age: All Age]" caption="Deaths - Exposure to forces of nature - Sex: Both - Age: All Age" attribute="1" defaultMemberUniqueName="[01 annual-number-of-deaths-by-cause].[Deaths - Exposure to forces of nature - Sex: Both - Age: All Age].[All]" allUniqueName="[01 annual-number-of-deaths-by-cause].[Deaths - Exposure to forces of nature - Sex: Both - Age: All Age].[All]" dimensionUniqueName="[01 annual-number-of-deaths-by-cause]" displayFolder="" count="0" memberValueDatatype="3" unbalanced="0"/>
    <cacheHierarchy uniqueName="[01 annual-number-of-deaths-by-cause].[Deaths - Diarrheal diseases - Sex: Both - Age: All Ages (Number)]" caption="Deaths - Diarrheal diseases - Sex: Both - Age: All Ages (Number)" attribute="1" defaultMemberUniqueName="[01 annual-number-of-deaths-by-cause].[Deaths - Diarrheal diseases - Sex: Both - Age: All Ages (Number)].[All]" allUniqueName="[01 annual-number-of-deaths-by-cause].[Deaths - Diarrheal diseases - Sex: Both - Age: All Ages (Number)].[All]" dimensionUniqueName="[01 annual-number-of-deaths-by-cause]" displayFolder="" count="0" memberValueDatatype="3" unbalanced="0"/>
    <cacheHierarchy uniqueName="[01 annual-number-of-deaths-by-cause].[Deaths - Environmental heat and cold exposure - Sex: Both - Age:]" caption="Deaths - Environmental heat and cold exposure - Sex: Both - Age:" attribute="1" defaultMemberUniqueName="[01 annual-number-of-deaths-by-cause].[Deaths - Environmental heat and cold exposure - Sex: Both - Age:].[All]" allUniqueName="[01 annual-number-of-deaths-by-cause].[Deaths - Environmental heat and cold exposure - Sex: Both - Age:].[All]" dimensionUniqueName="[01 annual-number-of-deaths-by-cause]" displayFolder="" count="0" memberValueDatatype="3" unbalanced="0"/>
    <cacheHierarchy uniqueName="[01 annual-number-of-deaths-by-cause].[Deaths - Neoplasms - Sex: Both - Age: All Ages (Number)]" caption="Deaths - Neoplasms - Sex: Both - Age: All Ages (Number)" attribute="1" defaultMemberUniqueName="[01 annual-number-of-deaths-by-cause].[Deaths - Neoplasms - Sex: Both - Age: All Ages (Number)].[All]" allUniqueName="[01 annual-number-of-deaths-by-cause].[Deaths - Neoplasms - Sex: Both - Age: All Ages (Number)].[All]" dimensionUniqueName="[01 annual-number-of-deaths-by-cause]" displayFolder="" count="0" memberValueDatatype="3" unbalanced="0"/>
    <cacheHierarchy uniqueName="[01 annual-number-of-deaths-by-cause].[Deaths - Conflict and terrorism - Sex: Both - Age: All Ages (Num]" caption="Deaths - Conflict and terrorism - Sex: Both - Age: All Ages (Num" attribute="1" defaultMemberUniqueName="[01 annual-number-of-deaths-by-cause].[Deaths - Conflict and terrorism - Sex: Both - Age: All Ages (Num].[All]" allUniqueName="[01 annual-number-of-deaths-by-cause].[Deaths - Conflict and terrorism - Sex: Both - Age: All Ages (Num].[All]" dimensionUniqueName="[01 annual-number-of-deaths-by-cause]" displayFolder="" count="0" memberValueDatatype="3" unbalanced="0"/>
    <cacheHierarchy uniqueName="[01 annual-number-of-deaths-by-cause].[Deaths - Diabetes mellitus - Sex: Both - Age: All Ages (Number)]" caption="Deaths - Diabetes mellitus - Sex: Both - Age: All Ages (Number)" attribute="1" defaultMemberUniqueName="[01 annual-number-of-deaths-by-cause].[Deaths - Diabetes mellitus - Sex: Both - Age: All Ages (Number)].[All]" allUniqueName="[01 annual-number-of-deaths-by-cause].[Deaths - Diabetes mellitus - Sex: Both - Age: All Ages (Number)].[All]" dimensionUniqueName="[01 annual-number-of-deaths-by-cause]" displayFolder="" count="0" memberValueDatatype="3" unbalanced="0"/>
    <cacheHierarchy uniqueName="[01 annual-number-of-deaths-by-cause].[Deaths - Chronic kidney disease - Sex: Both - Age: All Ages (Num]" caption="Deaths - Chronic kidney disease - Sex: Both - Age: All Ages (Num" attribute="1" defaultMemberUniqueName="[01 annual-number-of-deaths-by-cause].[Deaths - Chronic kidney disease - Sex: Both - Age: All Ages (Num].[All]" allUniqueName="[01 annual-number-of-deaths-by-cause].[Deaths - Chronic kidney disease - Sex: Both - Age: All Ages (Num].[All]" dimensionUniqueName="[01 annual-number-of-deaths-by-cause]" displayFolder="" count="0" memberValueDatatype="3" unbalanced="0"/>
    <cacheHierarchy uniqueName="[01 annual-number-of-deaths-by-cause].[Deaths - Poisonings - Sex: Both - Age: All Ages (Number)]" caption="Deaths - Poisonings - Sex: Both - Age: All Ages (Number)" attribute="1" defaultMemberUniqueName="[01 annual-number-of-deaths-by-cause].[Deaths - Poisonings - Sex: Both - Age: All Ages (Number)].[All]" allUniqueName="[01 annual-number-of-deaths-by-cause].[Deaths - Poisonings - Sex: Both - Age: All Ages (Number)].[All]" dimensionUniqueName="[01 annual-number-of-deaths-by-cause]" displayFolder="" count="0" memberValueDatatype="3" unbalanced="0"/>
    <cacheHierarchy uniqueName="[01 annual-number-of-deaths-by-cause].[Deaths - Protein-energy malnutrition - Sex: Both - Age: All Ages]" caption="Deaths - Protein-energy malnutrition - Sex: Both - Age: All Ages" attribute="1" defaultMemberUniqueName="[01 annual-number-of-deaths-by-cause].[Deaths - Protein-energy malnutrition - Sex: Both - Age: All Ages].[All]" allUniqueName="[01 annual-number-of-deaths-by-cause].[Deaths - Protein-energy malnutrition - Sex: Both - Age: All Ages].[All]" dimensionUniqueName="[01 annual-number-of-deaths-by-cause]" displayFolder="" count="0" memberValueDatatype="3" unbalanced="0"/>
    <cacheHierarchy uniqueName="[01 annual-number-of-deaths-by-cause].[Terrorism (deaths)]" caption="Terrorism (deaths)" attribute="1" defaultMemberUniqueName="[01 annual-number-of-deaths-by-cause].[Terrorism (deaths)].[All]" allUniqueName="[01 annual-number-of-deaths-by-cause].[Terrorism (deaths)].[All]" dimensionUniqueName="[01 annual-number-of-deaths-by-cause]" displayFolder="" count="0" memberValueDatatype="3" unbalanced="0"/>
    <cacheHierarchy uniqueName="[01 annual-number-of-deaths-by-cause].[Deaths - Road injuries - Sex: Both - Age: All Ages (Number)]" caption="Deaths - Road injuries - Sex: Both - Age: All Ages (Number)" attribute="1" defaultMemberUniqueName="[01 annual-number-of-deaths-by-cause].[Deaths - Road injuries - Sex: Both - Age: All Ages (Number)].[All]" allUniqueName="[01 annual-number-of-deaths-by-cause].[Deaths - Road injuries - Sex: Both - Age: All Ages (Number)].[All]" dimensionUniqueName="[01 annual-number-of-deaths-by-cause]" displayFolder="" count="0" memberValueDatatype="3" unbalanced="0"/>
    <cacheHierarchy uniqueName="[01 annual-number-of-deaths-by-cause].[Deaths - Chronic respiratory diseases - Sex: Both - Age: All Age]" caption="Deaths - Chronic respiratory diseases - Sex: Both - Age: All Age" attribute="1" defaultMemberUniqueName="[01 annual-number-of-deaths-by-cause].[Deaths - Chronic respiratory diseases - Sex: Both - Age: All Age].[All]" allUniqueName="[01 annual-number-of-deaths-by-cause].[Deaths - Chronic respiratory diseases - Sex: Both - Age: All Age].[All]" dimensionUniqueName="[01 annual-number-of-deaths-by-cause]" displayFolder="" count="0" memberValueDatatype="3" unbalanced="0"/>
    <cacheHierarchy uniqueName="[01 annual-number-of-deaths-by-cause].[Deaths - Cirrhosis and other chronic liver diseases - Sex: Both]" caption="Deaths - Cirrhosis and other chronic liver diseases - Sex: Both" attribute="1" defaultMemberUniqueName="[01 annual-number-of-deaths-by-cause].[Deaths - Cirrhosis and other chronic liver diseases - Sex: Both].[All]" allUniqueName="[01 annual-number-of-deaths-by-cause].[Deaths - Cirrhosis and other chronic liver diseases - Sex: Both].[All]" dimensionUniqueName="[01 annual-number-of-deaths-by-cause]" displayFolder="" count="0" memberValueDatatype="3" unbalanced="0"/>
    <cacheHierarchy uniqueName="[01 annual-number-of-deaths-by-cause].[Deaths - Digestive diseases - Sex: Both - Age: All Ages (Number)]" caption="Deaths - Digestive diseases - Sex: Both - Age: All Ages (Number)" attribute="1" defaultMemberUniqueName="[01 annual-number-of-deaths-by-cause].[Deaths - Digestive diseases - Sex: Both - Age: All Ages (Number)].[All]" allUniqueName="[01 annual-number-of-deaths-by-cause].[Deaths - Digestive diseases - Sex: Both - Age: All Ages (Number)].[All]" dimensionUniqueName="[01 annual-number-of-deaths-by-cause]" displayFolder="" count="0" memberValueDatatype="3" unbalanced="0"/>
    <cacheHierarchy uniqueName="[01 annual-number-of-deaths-by-cause].[Deaths - Fire, heat, and hot substances - Sex: Both - Age: All A]" caption="Deaths - Fire, heat, and hot substances - Sex: Both - Age: All A" attribute="1" defaultMemberUniqueName="[01 annual-number-of-deaths-by-cause].[Deaths - Fire, heat, and hot substances - Sex: Both - Age: All A].[All]" allUniqueName="[01 annual-number-of-deaths-by-cause].[Deaths - Fire, heat, and hot substances - Sex: Both - Age: All A].[All]" dimensionUniqueName="[01 annual-number-of-deaths-by-cause]" displayFolder="" count="0" memberValueDatatype="3" unbalanced="0"/>
    <cacheHierarchy uniqueName="[01 annual-number-of-deaths-by-cause].[Deaths - Acute hepatitis - Sex: Both - Age: All Ages (Number)]" caption="Deaths - Acute hepatitis - Sex: Both - Age: All Ages (Number)" attribute="1" defaultMemberUniqueName="[01 annual-number-of-deaths-by-cause].[Deaths - Acute hepatitis - Sex: Both - Age: All Ages (Number)].[All]" allUniqueName="[01 annual-number-of-deaths-by-cause].[Deaths - Acute hepatitis - Sex: Both - Age: All Ages (Number)].[All]" dimensionUniqueName="[01 annual-number-of-deaths-by-cause]" displayFolder="" count="0" memberValueDatatype="3" unbalanced="0"/>
    <cacheHierarchy uniqueName="[02 total-cancer-deaths-by-type].[Entity]" caption="Entity" attribute="1" defaultMemberUniqueName="[02 total-cancer-deaths-by-type].[Entity].[All]" allUniqueName="[02 total-cancer-deaths-by-type].[Entity].[All]" dimensionUniqueName="[02 total-cancer-deaths-by-type]" displayFolder="" count="0" memberValueDatatype="130" unbalanced="0"/>
    <cacheHierarchy uniqueName="[02 total-cancer-deaths-by-type].[Code]" caption="Code" attribute="1" defaultMemberUniqueName="[02 total-cancer-deaths-by-type].[Code].[All]" allUniqueName="[02 total-cancer-deaths-by-type].[Code].[All]" dimensionUniqueName="[02 total-cancer-deaths-by-type]" displayFolder="" count="0" memberValueDatatype="130" unbalanced="0"/>
    <cacheHierarchy uniqueName="[02 total-cancer-deaths-by-type].[Year]" caption="Year" attribute="1" defaultMemberUniqueName="[02 total-cancer-deaths-by-type].[Year].[All]" allUniqueName="[02 total-cancer-deaths-by-type].[Year].[All]" dimensionUniqueName="[02 total-cancer-deaths-by-type]" displayFolder="" count="0" memberValueDatatype="3" unbalanced="0"/>
    <cacheHierarchy uniqueName="[02 total-cancer-deaths-by-type].[Deaths - Liver cancer - Sex: Both - Age: All Ages (Number)]" caption="Deaths - Liver cancer - Sex: Both - Age: All Ages (Number)" attribute="1" defaultMemberUniqueName="[02 total-cancer-deaths-by-type].[Deaths - Liver cancer - Sex: Both - Age: All Ages (Number)].[All]" allUniqueName="[02 total-cancer-deaths-by-type].[Deaths - Liver cancer - Sex: Both - Age: All Ages (Number)].[All]" dimensionUniqueName="[02 total-cancer-deaths-by-type]" displayFolder="" count="0" memberValueDatatype="3" unbalanced="0"/>
    <cacheHierarchy uniqueName="[02 total-cancer-deaths-by-type].[Deaths - Kidney cancer - Sex: Both - Age: All Ages (Number)]" caption="Deaths - Kidney cancer - Sex: Both - Age: All Ages (Number)" attribute="1" defaultMemberUniqueName="[02 total-cancer-deaths-by-type].[Deaths - Kidney cancer - Sex: Both - Age: All Ages (Number)].[All]" allUniqueName="[02 total-cancer-deaths-by-type].[Deaths - Kidney cancer - Sex: Both - Age: All Ages (Number)].[All]" dimensionUniqueName="[02 total-cancer-deaths-by-type]" displayFolder="" count="0" memberValueDatatype="3" unbalanced="0"/>
    <cacheHierarchy uniqueName="[02 total-cancer-deaths-by-type].[Deaths - Lip and oral cavity cancer - Sex: Both - Age: All Ages]" caption="Deaths - Lip and oral cavity cancer - Sex: Both - Age: All Ages" attribute="1" defaultMemberUniqueName="[02 total-cancer-deaths-by-type].[Deaths - Lip and oral cavity cancer - Sex: Both - Age: All Ages].[All]" allUniqueName="[02 total-cancer-deaths-by-type].[Deaths - Lip and oral cavity cancer - Sex: Both - Age: All Ages].[All]" dimensionUniqueName="[02 total-cancer-deaths-by-type]" displayFolder="" count="0" memberValueDatatype="3" unbalanced="0"/>
    <cacheHierarchy uniqueName="[02 total-cancer-deaths-by-type].[Deaths - Tracheal, bronchus, and lung cancer - Sex: Both - Age:]" caption="Deaths - Tracheal, bronchus, and lung cancer - Sex: Both - Age:" attribute="1" defaultMemberUniqueName="[02 total-cancer-deaths-by-type].[Deaths - Tracheal, bronchus, and lung cancer - Sex: Both - Age:].[All]" allUniqueName="[02 total-cancer-deaths-by-type].[Deaths - Tracheal, bronchus, and lung cancer - Sex: Both - Age:].[All]" dimensionUniqueName="[02 total-cancer-deaths-by-type]" displayFolder="" count="0" memberValueDatatype="3" unbalanced="0"/>
    <cacheHierarchy uniqueName="[02 total-cancer-deaths-by-type].[Deaths - Larynx cancer - Sex: Both - Age: All Ages (Number)]" caption="Deaths - Larynx cancer - Sex: Both - Age: All Ages (Number)" attribute="1" defaultMemberUniqueName="[02 total-cancer-deaths-by-type].[Deaths - Larynx cancer - Sex: Both - Age: All Ages (Number)].[All]" allUniqueName="[02 total-cancer-deaths-by-type].[Deaths - Larynx cancer - Sex: Both - Age: All Ages (Number)].[All]" dimensionUniqueName="[02 total-cancer-deaths-by-type]" displayFolder="" count="0" memberValueDatatype="3" unbalanced="0"/>
    <cacheHierarchy uniqueName="[02 total-cancer-deaths-by-type].[Deaths - Gallbladder and biliary tract cancer - Sex: Both - Age:]" caption="Deaths - Gallbladder and biliary tract cancer - Sex: Both - Age:" attribute="1" defaultMemberUniqueName="[02 total-cancer-deaths-by-type].[Deaths - Gallbladder and biliary tract cancer - Sex: Both - Age:].[All]" allUniqueName="[02 total-cancer-deaths-by-type].[Deaths - Gallbladder and biliary tract cancer - Sex: Both - Age:].[All]" dimensionUniqueName="[02 total-cancer-deaths-by-type]" displayFolder="" count="0" memberValueDatatype="3" unbalanced="0"/>
    <cacheHierarchy uniqueName="[02 total-cancer-deaths-by-type].[Deaths - Malignant skin melanoma - Sex: Both - Age: All Ages (Nu]" caption="Deaths - Malignant skin melanoma - Sex: Both - Age: All Ages (Nu" attribute="1" defaultMemberUniqueName="[02 total-cancer-deaths-by-type].[Deaths - Malignant skin melanoma - Sex: Both - Age: All Ages (Nu].[All]" allUniqueName="[02 total-cancer-deaths-by-type].[Deaths - Malignant skin melanoma - Sex: Both - Age: All Ages (Nu].[All]" dimensionUniqueName="[02 total-cancer-deaths-by-type]" displayFolder="" count="0" memberValueDatatype="3" unbalanced="0"/>
    <cacheHierarchy uniqueName="[02 total-cancer-deaths-by-type].[Deaths - Leukemia - Sex: Both - Age: All Ages (Number)]" caption="Deaths - Leukemia - Sex: Both - Age: All Ages (Number)" attribute="1" defaultMemberUniqueName="[02 total-cancer-deaths-by-type].[Deaths - Leukemia - Sex: Both - Age: All Ages (Number)].[All]" allUniqueName="[02 total-cancer-deaths-by-type].[Deaths - Leukemia - Sex: Both - Age: All Ages (Number)].[All]" dimensionUniqueName="[02 total-cancer-deaths-by-type]" displayFolder="" count="0" memberValueDatatype="3" unbalanced="0"/>
    <cacheHierarchy uniqueName="[02 total-cancer-deaths-by-type].[Deaths - Hodgkin lymphoma - Sex: Both - Age: All Ages (Number)]" caption="Deaths - Hodgkin lymphoma - Sex: Both - Age: All Ages (Number)" attribute="1" defaultMemberUniqueName="[02 total-cancer-deaths-by-type].[Deaths - Hodgkin lymphoma - Sex: Both - Age: All Ages (Number)].[All]" allUniqueName="[02 total-cancer-deaths-by-type].[Deaths - Hodgkin lymphoma - Sex: Both - Age: All Ages (Number)].[All]" dimensionUniqueName="[02 total-cancer-deaths-by-type]" displayFolder="" count="0" memberValueDatatype="3" unbalanced="0"/>
    <cacheHierarchy uniqueName="[02 total-cancer-deaths-by-type].[Deaths - Multiple myeloma - Sex: Both - Age: All Ages (Number)]" caption="Deaths - Multiple myeloma - Sex: Both - Age: All Ages (Number)" attribute="1" defaultMemberUniqueName="[02 total-cancer-deaths-by-type].[Deaths - Multiple myeloma - Sex: Both - Age: All Ages (Number)].[All]" allUniqueName="[02 total-cancer-deaths-by-type].[Deaths - Multiple myeloma - Sex: Both - Age: All Ages (Number)].[All]" dimensionUniqueName="[02 total-cancer-deaths-by-type]" displayFolder="" count="0" memberValueDatatype="3" unbalanced="0"/>
    <cacheHierarchy uniqueName="[02 total-cancer-deaths-by-type].[Deaths - Other neoplasms - Sex: Both - Age: All Ages (Number)]" caption="Deaths - Other neoplasms - Sex: Both - Age: All Ages (Number)" attribute="1" defaultMemberUniqueName="[02 total-cancer-deaths-by-type].[Deaths - Other neoplasms - Sex: Both - Age: All Ages (Number)].[All]" allUniqueName="[02 total-cancer-deaths-by-type].[Deaths - Other neoplasms - Sex: Both - Age: All Ages (Number)].[All]" dimensionUniqueName="[02 total-cancer-deaths-by-type]" displayFolder="" count="0" memberValueDatatype="3" unbalanced="0"/>
    <cacheHierarchy uniqueName="[02 total-cancer-deaths-by-type].[Deaths - Breast cancer - Sex: Both - Age: All Ages (Number)]" caption="Deaths - Breast cancer - Sex: Both - Age: All Ages (Number)" attribute="1" defaultMemberUniqueName="[02 total-cancer-deaths-by-type].[Deaths - Breast cancer - Sex: Both - Age: All Ages (Number)].[All]" allUniqueName="[02 total-cancer-deaths-by-type].[Deaths - Breast cancer - Sex: Both - Age: All Ages (Number)].[All]" dimensionUniqueName="[02 total-cancer-deaths-by-type]" displayFolder="" count="0" memberValueDatatype="3" unbalanced="0"/>
    <cacheHierarchy uniqueName="[02 total-cancer-deaths-by-type].[Deaths - Prostate cancer - Sex: Both - Age: All Ages (Number)]" caption="Deaths - Prostate cancer - Sex: Both - Age: All Ages (Number)" attribute="1" defaultMemberUniqueName="[02 total-cancer-deaths-by-type].[Deaths - Prostate cancer - Sex: Both - Age: All Ages (Number)].[All]" allUniqueName="[02 total-cancer-deaths-by-type].[Deaths - Prostate cancer - Sex: Both - Age: All Ages (Number)].[All]" dimensionUniqueName="[02 total-cancer-deaths-by-type]" displayFolder="" count="0" memberValueDatatype="3" unbalanced="0"/>
    <cacheHierarchy uniqueName="[02 total-cancer-deaths-by-type].[Deaths - Thyroid cancer - Sex: Both - Age: All Ages (Number)]" caption="Deaths - Thyroid cancer - Sex: Both - Age: All Ages (Number)" attribute="1" defaultMemberUniqueName="[02 total-cancer-deaths-by-type].[Deaths - Thyroid cancer - Sex: Both - Age: All Ages (Number)].[All]" allUniqueName="[02 total-cancer-deaths-by-type].[Deaths - Thyroid cancer - Sex: Both - Age: All Ages (Number)].[All]" dimensionUniqueName="[02 total-cancer-deaths-by-type]" displayFolder="" count="0" memberValueDatatype="3" unbalanced="0"/>
    <cacheHierarchy uniqueName="[02 total-cancer-deaths-by-type].[Deaths - Stomach cancer - Sex: Both - Age: All Ages (Number)]" caption="Deaths - Stomach cancer - Sex: Both - Age: All Ages (Number)" attribute="1" defaultMemberUniqueName="[02 total-cancer-deaths-by-type].[Deaths - Stomach cancer - Sex: Both - Age: All Ages (Number)].[All]" allUniqueName="[02 total-cancer-deaths-by-type].[Deaths - Stomach cancer - Sex: Both - Age: All Ages (Number)].[All]" dimensionUniqueName="[02 total-cancer-deaths-by-type]" displayFolder="" count="0" memberValueDatatype="3" unbalanced="0"/>
    <cacheHierarchy uniqueName="[02 total-cancer-deaths-by-type].[Deaths - Bladder cancer - Sex: Both - Age: All Ages (Number)]" caption="Deaths - Bladder cancer - Sex: Both - Age: All Ages (Number)" attribute="1" defaultMemberUniqueName="[02 total-cancer-deaths-by-type].[Deaths - Bladder cancer - Sex: Both - Age: All Ages (Number)].[All]" allUniqueName="[02 total-cancer-deaths-by-type].[Deaths - Bladder cancer - Sex: Both - Age: All Ages (Number)].[All]" dimensionUniqueName="[02 total-cancer-deaths-by-type]" displayFolder="" count="0" memberValueDatatype="3" unbalanced="0"/>
    <cacheHierarchy uniqueName="[02 total-cancer-deaths-by-type].[Deaths - Uterine cancer - Sex: Both - Age: All Ages (Number)]" caption="Deaths - Uterine cancer - Sex: Both - Age: All Ages (Number)" attribute="1" defaultMemberUniqueName="[02 total-cancer-deaths-by-type].[Deaths - Uterine cancer - Sex: Both - Age: All Ages (Number)].[All]" allUniqueName="[02 total-cancer-deaths-by-type].[Deaths - Uterine cancer - Sex: Both - Age: All Ages (Number)].[All]" dimensionUniqueName="[02 total-cancer-deaths-by-type]" displayFolder="" count="0" memberValueDatatype="3" unbalanced="0"/>
    <cacheHierarchy uniqueName="[02 total-cancer-deaths-by-type].[Deaths - Ovarian cancer - Sex: Both - Age: All Ages (Number)]" caption="Deaths - Ovarian cancer - Sex: Both - Age: All Ages (Number)" attribute="1" defaultMemberUniqueName="[02 total-cancer-deaths-by-type].[Deaths - Ovarian cancer - Sex: Both - Age: All Ages (Number)].[All]" allUniqueName="[02 total-cancer-deaths-by-type].[Deaths - Ovarian cancer - Sex: Both - Age: All Ages (Number)].[All]" dimensionUniqueName="[02 total-cancer-deaths-by-type]" displayFolder="" count="0" memberValueDatatype="3" unbalanced="0"/>
    <cacheHierarchy uniqueName="[02 total-cancer-deaths-by-type].[Deaths - Cervical cancer - Sex: Both - Age: All Ages (Number)]" caption="Deaths - Cervical cancer - Sex: Both - Age: All Ages (Number)" attribute="1" defaultMemberUniqueName="[02 total-cancer-deaths-by-type].[Deaths - Cervical cancer - Sex: Both - Age: All Ages (Number)].[All]" allUniqueName="[02 total-cancer-deaths-by-type].[Deaths - Cervical cancer - Sex: Both - Age: All Ages (Number)].[All]" dimensionUniqueName="[02 total-cancer-deaths-by-type]" displayFolder="" count="0" memberValueDatatype="3" unbalanced="0"/>
    <cacheHierarchy uniqueName="[02 total-cancer-deaths-by-type].[Deaths - Brain and central nervous system cancer - Sex: Both - A]" caption="Deaths - Brain and central nervous system cancer - Sex: Both - A" attribute="1" defaultMemberUniqueName="[02 total-cancer-deaths-by-type].[Deaths - Brain and central nervous system cancer - Sex: Both - A].[All]" allUniqueName="[02 total-cancer-deaths-by-type].[Deaths - Brain and central nervous system cancer - Sex: Both - A].[All]" dimensionUniqueName="[02 total-cancer-deaths-by-type]" displayFolder="" count="0" memberValueDatatype="3" unbalanced="0"/>
    <cacheHierarchy uniqueName="[02 total-cancer-deaths-by-type].[Deaths - Non-Hodgkin lymphoma - Sex: Both - Age: All Ages (Numbe]" caption="Deaths - Non-Hodgkin lymphoma - Sex: Both - Age: All Ages (Numbe" attribute="1" defaultMemberUniqueName="[02 total-cancer-deaths-by-type].[Deaths - Non-Hodgkin lymphoma - Sex: Both - Age: All Ages (Numbe].[All]" allUniqueName="[02 total-cancer-deaths-by-type].[Deaths - Non-Hodgkin lymphoma - Sex: Both - Age: All Ages (Numbe].[All]" dimensionUniqueName="[02 total-cancer-deaths-by-type]" displayFolder="" count="0" memberValueDatatype="3" unbalanced="0"/>
    <cacheHierarchy uniqueName="[02 total-cancer-deaths-by-type].[Deaths - Pancreatic cancer - Sex: Both - Age: All Ages (Number)]" caption="Deaths - Pancreatic cancer - Sex: Both - Age: All Ages (Number)" attribute="1" defaultMemberUniqueName="[02 total-cancer-deaths-by-type].[Deaths - Pancreatic cancer - Sex: Both - Age: All Ages (Number)].[All]" allUniqueName="[02 total-cancer-deaths-by-type].[Deaths - Pancreatic cancer - Sex: Both - Age: All Ages (Number)].[All]" dimensionUniqueName="[02 total-cancer-deaths-by-type]" displayFolder="" count="0" memberValueDatatype="3" unbalanced="0"/>
    <cacheHierarchy uniqueName="[02 total-cancer-deaths-by-type].[Deaths - Esophageal cancer - Sex: Both - Age: All Ages (Number)]" caption="Deaths - Esophageal cancer - Sex: Both - Age: All Ages (Number)" attribute="1" defaultMemberUniqueName="[02 total-cancer-deaths-by-type].[Deaths - Esophageal cancer - Sex: Both - Age: All Ages (Number)].[All]" allUniqueName="[02 total-cancer-deaths-by-type].[Deaths - Esophageal cancer - Sex: Both - Age: All Ages (Number)].[All]" dimensionUniqueName="[02 total-cancer-deaths-by-type]" displayFolder="" count="0" memberValueDatatype="3" unbalanced="0"/>
    <cacheHierarchy uniqueName="[02 total-cancer-deaths-by-type].[Deaths - Testicular cancer - Sex: Both - Age: All Ages (Number)]" caption="Deaths - Testicular cancer - Sex: Both - Age: All Ages (Number)" attribute="1" defaultMemberUniqueName="[02 total-cancer-deaths-by-type].[Deaths - Testicular cancer - Sex: Both - Age: All Ages (Number)].[All]" allUniqueName="[02 total-cancer-deaths-by-type].[Deaths - Testicular cancer - Sex: Both - Age: All Ages (Number)].[All]" dimensionUniqueName="[02 total-cancer-deaths-by-type]" displayFolder="" count="0" memberValueDatatype="3" unbalanced="0"/>
    <cacheHierarchy uniqueName="[02 total-cancer-deaths-by-type].[Deaths - Nasopharynx cancer - Sex: Both - Age: All Ages (Number)]" caption="Deaths - Nasopharynx cancer - Sex: Both - Age: All Ages (Number)" attribute="1" defaultMemberUniqueName="[02 total-cancer-deaths-by-type].[Deaths - Nasopharynx cancer - Sex: Both - Age: All Ages (Number)].[All]" allUniqueName="[02 total-cancer-deaths-by-type].[Deaths - Nasopharynx cancer - Sex: Both - Age: All Ages (Number)].[All]" dimensionUniqueName="[02 total-cancer-deaths-by-type]" displayFolder="" count="0" memberValueDatatype="3" unbalanced="0"/>
    <cacheHierarchy uniqueName="[02 total-cancer-deaths-by-type].[Deaths - Other pharynx cancer - Sex: Both - Age: All Ages (Numbe]" caption="Deaths - Other pharynx cancer - Sex: Both - Age: All Ages (Numbe" attribute="1" defaultMemberUniqueName="[02 total-cancer-deaths-by-type].[Deaths - Other pharynx cancer - Sex: Both - Age: All Ages (Numbe].[All]" allUniqueName="[02 total-cancer-deaths-by-type].[Deaths - Other pharynx cancer - Sex: Both - Age: All Ages (Numbe].[All]" dimensionUniqueName="[02 total-cancer-deaths-by-type]" displayFolder="" count="0" memberValueDatatype="3" unbalanced="0"/>
    <cacheHierarchy uniqueName="[02 total-cancer-deaths-by-type].[Deaths - Colon and rectum cancer - Sex: Both - Age: All Ages (Nu]" caption="Deaths - Colon and rectum cancer - Sex: Both - Age: All Ages (Nu" attribute="1" defaultMemberUniqueName="[02 total-cancer-deaths-by-type].[Deaths - Colon and rectum cancer - Sex: Both - Age: All Ages (Nu].[All]" allUniqueName="[02 total-cancer-deaths-by-type].[Deaths - Colon and rectum cancer - Sex: Both - Age: All Ages (Nu].[All]" dimensionUniqueName="[02 total-cancer-deaths-by-type]" displayFolder="" count="0" memberValueDatatype="3" unbalanced="0"/>
    <cacheHierarchy uniqueName="[02 total-cancer-deaths-by-type].[Deaths - Non-melanoma skin cancer - Sex: Both - Age: All Ages (N]" caption="Deaths - Non-melanoma skin cancer - Sex: Both - Age: All Ages (N" attribute="1" defaultMemberUniqueName="[02 total-cancer-deaths-by-type].[Deaths - Non-melanoma skin cancer - Sex: Both - Age: All Ages (N].[All]" allUniqueName="[02 total-cancer-deaths-by-type].[Deaths - Non-melanoma skin cancer - Sex: Both - Age: All Ages (N].[All]" dimensionUniqueName="[02 total-cancer-deaths-by-type]" displayFolder="" count="0" memberValueDatatype="3" unbalanced="0"/>
    <cacheHierarchy uniqueName="[02 total-cancer-deaths-by-type].[Deaths - Mesothelioma - Sex: Both - Age: All Ages (Number)]" caption="Deaths - Mesothelioma - Sex: Both - Age: All Ages (Number)" attribute="1" defaultMemberUniqueName="[02 total-cancer-deaths-by-type].[Deaths - Mesothelioma - Sex: Both - Age: All Ages (Number)].[All]" allUniqueName="[02 total-cancer-deaths-by-type].[Deaths - Mesothelioma - Sex: Both - Age: All Ages (Number)].[All]" dimensionUniqueName="[02 total-cancer-deaths-by-type]" displayFolder="" count="0" memberValueDatatype="3" unbalanced="0"/>
    <cacheHierarchy uniqueName="[03 cancer-death-rates-by-age].[Entity]" caption="Entity" attribute="1" defaultMemberUniqueName="[03 cancer-death-rates-by-age].[Entity].[All]" allUniqueName="[03 cancer-death-rates-by-age].[Entity].[All]" dimensionUniqueName="[03 cancer-death-rates-by-age]" displayFolder="" count="2" memberValueDatatype="130" unbalanced="0"/>
    <cacheHierarchy uniqueName="[03 cancer-death-rates-by-age].[Code]" caption="Code" attribute="1" defaultMemberUniqueName="[03 cancer-death-rates-by-age].[Code].[All]" allUniqueName="[03 cancer-death-rates-by-age].[Code].[All]" dimensionUniqueName="[03 cancer-death-rates-by-age]" displayFolder="" count="0" memberValueDatatype="130" unbalanced="0"/>
    <cacheHierarchy uniqueName="[03 cancer-death-rates-by-age].[Year]" caption="Year" attribute="1" defaultMemberUniqueName="[03 cancer-death-rates-by-age].[Year].[All]" allUniqueName="[03 cancer-death-rates-by-age].[Year].[All]" dimensionUniqueName="[03 cancer-death-rates-by-age]" displayFolder="" count="2" memberValueDatatype="3" unbalanced="0"/>
    <cacheHierarchy uniqueName="[03 cancer-death-rates-by-age].[Deaths - Neoplasms - Sex: Both - Age: Under 5 (Rate)]" caption="Deaths - Neoplasms - Sex: Both - Age: Under 5 (Rate)" attribute="1" defaultMemberUniqueName="[03 cancer-death-rates-by-age].[Deaths - Neoplasms - Sex: Both - Age: Under 5 (Rate)].[All]" allUniqueName="[03 cancer-death-rates-by-age].[Deaths - Neoplasms - Sex: Both - Age: Under 5 (Rate)].[All]" dimensionUniqueName="[03 cancer-death-rates-by-age]" displayFolder="" count="0" memberValueDatatype="5" unbalanced="0"/>
    <cacheHierarchy uniqueName="[03 cancer-death-rates-by-age].[Deaths - Neoplasms - Sex: Both - Age: Age-standardized (Rate)]" caption="Deaths - Neoplasms - Sex: Both - Age: Age-standardized (Rate)" attribute="1" defaultMemberUniqueName="[03 cancer-death-rates-by-age].[Deaths - Neoplasms - Sex: Both - Age: Age-standardized (Rate)].[All]" allUniqueName="[03 cancer-death-rates-by-age].[Deaths - Neoplasms - Sex: Both - Age: Age-standardized (Rate)].[All]" dimensionUniqueName="[03 cancer-death-rates-by-age]" displayFolder="" count="0" memberValueDatatype="5" unbalanced="0"/>
    <cacheHierarchy uniqueName="[03 cancer-death-rates-by-age].[Deaths - Neoplasms - Sex: Both - Age: All Ages (Rate)]" caption="Deaths - Neoplasms - Sex: Both - Age: All Ages (Rate)" attribute="1" defaultMemberUniqueName="[03 cancer-death-rates-by-age].[Deaths - Neoplasms - Sex: Both - Age: All Ages (Rate)].[All]" allUniqueName="[03 cancer-death-rates-by-age].[Deaths - Neoplasms - Sex: Both - Age: All Ages (Rate)].[All]" dimensionUniqueName="[03 cancer-death-rates-by-age]" displayFolder="" count="0" memberValueDatatype="5" unbalanced="0"/>
    <cacheHierarchy uniqueName="[03 cancer-death-rates-by-age].[Deaths - Neoplasms - Sex: Both - Age: 70+ years (Rate)]" caption="Deaths - Neoplasms - Sex: Both - Age: 70+ years (Rate)" attribute="1" defaultMemberUniqueName="[03 cancer-death-rates-by-age].[Deaths - Neoplasms - Sex: Both - Age: 70+ years (Rate)].[All]" allUniqueName="[03 cancer-death-rates-by-age].[Deaths - Neoplasms - Sex: Both - Age: 70+ years (Rate)].[All]" dimensionUniqueName="[03 cancer-death-rates-by-age]" displayFolder="" count="0" memberValueDatatype="5" unbalanced="0"/>
    <cacheHierarchy uniqueName="[03 cancer-death-rates-by-age].[Deaths - Neoplasms - Sex: Both - Age: 5-14 years (Rate)]" caption="Deaths - Neoplasms - Sex: Both - Age: 5-14 years (Rate)" attribute="1" defaultMemberUniqueName="[03 cancer-death-rates-by-age].[Deaths - Neoplasms - Sex: Both - Age: 5-14 years (Rate)].[All]" allUniqueName="[03 cancer-death-rates-by-age].[Deaths - Neoplasms - Sex: Both - Age: 5-14 years (Rate)].[All]" dimensionUniqueName="[03 cancer-death-rates-by-age]" displayFolder="" count="0" memberValueDatatype="5" unbalanced="0"/>
    <cacheHierarchy uniqueName="[03 cancer-death-rates-by-age].[Deaths - Neoplasms - Sex: Both - Age: 50-69 years (Rate)]" caption="Deaths - Neoplasms - Sex: Both - Age: 50-69 years (Rate)" attribute="1" defaultMemberUniqueName="[03 cancer-death-rates-by-age].[Deaths - Neoplasms - Sex: Both - Age: 50-69 years (Rate)].[All]" allUniqueName="[03 cancer-death-rates-by-age].[Deaths - Neoplasms - Sex: Both - Age: 50-69 years (Rate)].[All]" dimensionUniqueName="[03 cancer-death-rates-by-age]" displayFolder="" count="0" memberValueDatatype="5" unbalanced="0"/>
    <cacheHierarchy uniqueName="[03 cancer-death-rates-by-age].[Deaths - Neoplasms - Sex: Both - Age: 15-49 years (Rate)]" caption="Deaths - Neoplasms - Sex: Both - Age: 15-49 years (Rate)" attribute="1" defaultMemberUniqueName="[03 cancer-death-rates-by-age].[Deaths - Neoplasms - Sex: Both - Age: 15-49 years (Rate)].[All]" allUniqueName="[03 cancer-death-rates-by-age].[Deaths - Neoplasms - Sex: Both - Age: 15-49 years (Rate)].[All]" dimensionUniqueName="[03 cancer-death-rates-by-age]" displayFolder="" count="0" memberValueDatatype="5" unbalanced="0"/>
    <cacheHierarchy uniqueName="[04_share-of-population-with-cancer-types_].[Entity]" caption="Entity" attribute="1" defaultMemberUniqueName="[04_share-of-population-with-cancer-types_].[Entity].[All]" allUniqueName="[04_share-of-population-with-cancer-types_].[Entity].[All]" dimensionUniqueName="[04_share-of-population-with-cancer-types_]" displayFolder="" count="2" memberValueDatatype="130" unbalanced="0"/>
    <cacheHierarchy uniqueName="[04_share-of-population-with-cancer-types_].[Code]" caption="Code" attribute="1" defaultMemberUniqueName="[04_share-of-population-with-cancer-types_].[Code].[All]" allUniqueName="[04_share-of-population-with-cancer-types_].[Code].[All]" dimensionUniqueName="[04_share-of-population-with-cancer-types_]" displayFolder="" count="0" memberValueDatatype="130" unbalanced="0"/>
    <cacheHierarchy uniqueName="[04_share-of-population-with-cancer-types_].[Year]" caption="Year" attribute="1" defaultMemberUniqueName="[04_share-of-population-with-cancer-types_].[Year].[All]" allUniqueName="[04_share-of-population-with-cancer-types_].[Year].[All]" dimensionUniqueName="[04_share-of-population-with-cancer-types_]" displayFolder="" count="2" memberValueDatatype="3" unbalanced="0"/>
    <cacheHierarchy uniqueName="[04_share-of-population-with-cancer-types_].[Prevalence - Liver cancer - Sex: Both - Age: Age-standardized (P]" caption="Prevalence - Liver cancer - Sex: Both - Age: Age-standardized (P" attribute="1" defaultMemberUniqueName="[04_share-of-population-with-cancer-types_].[Prevalence - Liver cancer - Sex: Both - Age: Age-standardized (P].[All]" allUniqueName="[04_share-of-population-with-cancer-types_].[Prevalence - Liver cancer - Sex: Both - Age: Age-standardized (P].[All]" dimensionUniqueName="[04_share-of-population-with-cancer-types_]" displayFolder="" count="0" memberValueDatatype="5" unbalanced="0"/>
    <cacheHierarchy uniqueName="[04_share-of-population-with-cancer-types_].[Prevalence - Kidney cancer - Sex: Both - Age: Age-standardized (]" caption="Prevalence - Kidney cancer - Sex: Both - Age: Age-standardized (" attribute="1" defaultMemberUniqueName="[04_share-of-population-with-cancer-types_].[Prevalence - Kidney cancer - Sex: Both - Age: Age-standardized (].[All]" allUniqueName="[04_share-of-population-with-cancer-types_].[Prevalence - Kidney cancer - Sex: Both - Age: Age-standardized (].[All]" dimensionUniqueName="[04_share-of-population-with-cancer-types_]" displayFolder="" count="0" memberValueDatatype="5" unbalanced="0"/>
    <cacheHierarchy uniqueName="[04_share-of-population-with-cancer-types_].[Prevalence - Larynx cancer - Sex: Both - Age: Age-standardized (]" caption="Prevalence - Larynx cancer - Sex: Both - Age: Age-standardized (" attribute="1" defaultMemberUniqueName="[04_share-of-population-with-cancer-types_].[Prevalence - Larynx cancer - Sex: Both - Age: Age-standardized (].[All]" allUniqueName="[04_share-of-population-with-cancer-types_].[Prevalence - Larynx cancer - Sex: Both - Age: Age-standardized (].[All]" dimensionUniqueName="[04_share-of-population-with-cancer-types_]" displayFolder="" count="0" memberValueDatatype="5" unbalanced="0"/>
    <cacheHierarchy uniqueName="[04_share-of-population-with-cancer-types_].[Prevalence - Breast cancer - Sex: Both - Age: Age-standardized (]" caption="Prevalence - Breast cancer - Sex: Both - Age: Age-standardized (" attribute="1" defaultMemberUniqueName="[04_share-of-population-with-cancer-types_].[Prevalence - Breast cancer - Sex: Both - Age: Age-standardized (].[All]" allUniqueName="[04_share-of-population-with-cancer-types_].[Prevalence - Breast cancer - Sex: Both - Age: Age-standardized (].[All]" dimensionUniqueName="[04_share-of-population-with-cancer-types_]" displayFolder="" count="0" memberValueDatatype="5" unbalanced="0"/>
    <cacheHierarchy uniqueName="[04_share-of-population-with-cancer-types_].[Prevalence - Thyroid cancer - Sex: Both - Age: Age-standardized]" caption="Prevalence - Thyroid cancer - Sex: Both - Age: Age-standardized" attribute="1" defaultMemberUniqueName="[04_share-of-population-with-cancer-types_].[Prevalence - Thyroid cancer - Sex: Both - Age: Age-standardized].[All]" allUniqueName="[04_share-of-population-with-cancer-types_].[Prevalence - Thyroid cancer - Sex: Both - Age: Age-standardized].[All]" dimensionUniqueName="[04_share-of-population-with-cancer-types_]" displayFolder="" count="0" memberValueDatatype="5" unbalanced="0"/>
    <cacheHierarchy uniqueName="[04_share-of-population-with-cancer-types_].[Prevalence - Bladder cancer - Sex: Both - Age: Age-standardized]" caption="Prevalence - Bladder cancer - Sex: Both - Age: Age-standardized" attribute="1" defaultMemberUniqueName="[04_share-of-population-with-cancer-types_].[Prevalence - Bladder cancer - Sex: Both - Age: Age-standardized].[All]" allUniqueName="[04_share-of-population-with-cancer-types_].[Prevalence - Bladder cancer - Sex: Both - Age: Age-standardized].[All]" dimensionUniqueName="[04_share-of-population-with-cancer-types_]" displayFolder="" count="0" memberValueDatatype="5" unbalanced="0"/>
    <cacheHierarchy uniqueName="[04_share-of-population-with-cancer-types_].[Prevalence - Uterine cancer - Sex: Both - Age: Age-standardized]" caption="Prevalence - Uterine cancer - Sex: Both - Age: Age-standardized" attribute="1" defaultMemberUniqueName="[04_share-of-population-with-cancer-types_].[Prevalence - Uterine cancer - Sex: Both - Age: Age-standardized].[All]" allUniqueName="[04_share-of-population-with-cancer-types_].[Prevalence - Uterine cancer - Sex: Both - Age: Age-standardized].[All]" dimensionUniqueName="[04_share-of-population-with-cancer-types_]" displayFolder="" count="0" memberValueDatatype="5" unbalanced="0"/>
    <cacheHierarchy uniqueName="[04_share-of-population-with-cancer-types_].[Prevalence - Ovarian cancer - Sex: Both - Age: Age-standardized]" caption="Prevalence - Ovarian cancer - Sex: Both - Age: Age-standardized" attribute="1" defaultMemberUniqueName="[04_share-of-population-with-cancer-types_].[Prevalence - Ovarian cancer - Sex: Both - Age: Age-standardized].[All]" allUniqueName="[04_share-of-population-with-cancer-types_].[Prevalence - Ovarian cancer - Sex: Both - Age: Age-standardized].[All]" dimensionUniqueName="[04_share-of-population-with-cancer-types_]" displayFolder="" count="0" memberValueDatatype="5" unbalanced="0"/>
    <cacheHierarchy uniqueName="[04_share-of-population-with-cancer-types_].[Prevalence - Stomach cancer - Sex: Both - Age: Age-standardized]" caption="Prevalence - Stomach cancer - Sex: Both - Age: Age-standardized" attribute="1" defaultMemberUniqueName="[04_share-of-population-with-cancer-types_].[Prevalence - Stomach cancer - Sex: Both - Age: Age-standardized].[All]" allUniqueName="[04_share-of-population-with-cancer-types_].[Prevalence - Stomach cancer - Sex: Both - Age: Age-standardized].[All]" dimensionUniqueName="[04_share-of-population-with-cancer-types_]" displayFolder="" count="0" memberValueDatatype="5" unbalanced="0"/>
    <cacheHierarchy uniqueName="[04_share-of-population-with-cancer-types_].[Prevalence - Prostate cancer - Sex: Both - Age: Age-standardized]" caption="Prevalence - Prostate cancer - Sex: Both - Age: Age-standardized" attribute="1" defaultMemberUniqueName="[04_share-of-population-with-cancer-types_].[Prevalence - Prostate cancer - Sex: Both - Age: Age-standardized].[All]" allUniqueName="[04_share-of-population-with-cancer-types_].[Prevalence - Prostate cancer - Sex: Both - Age: Age-standardized].[All]" dimensionUniqueName="[04_share-of-population-with-cancer-types_]" displayFolder="" count="0" memberValueDatatype="5" unbalanced="0"/>
    <cacheHierarchy uniqueName="[04_share-of-population-with-cancer-types_].[Prevalence - Cervical cancer - Sex: Both - Age: Age-standardized]" caption="Prevalence - Cervical cancer - Sex: Both - Age: Age-standardized" attribute="1" defaultMemberUniqueName="[04_share-of-population-with-cancer-types_].[Prevalence - Cervical cancer - Sex: Both - Age: Age-standardized].[All]" allUniqueName="[04_share-of-population-with-cancer-types_].[Prevalence - Cervical cancer - Sex: Both - Age: Age-standardized].[All]" dimensionUniqueName="[04_share-of-population-with-cancer-types_]" displayFolder="" count="0" memberValueDatatype="5" unbalanced="0"/>
    <cacheHierarchy uniqueName="[04_share-of-population-with-cancer-types_].[Prevalence - Testicular cancer - Sex: Both - Age: Age-standardiz]" caption="Prevalence - Testicular cancer - Sex: Both - Age: Age-standardiz" attribute="1" defaultMemberUniqueName="[04_share-of-population-with-cancer-types_].[Prevalence - Testicular cancer - Sex: Both - Age: Age-standardiz].[All]" allUniqueName="[04_share-of-population-with-cancer-types_].[Prevalence - Testicular cancer - Sex: Both - Age: Age-standardiz].[All]" dimensionUniqueName="[04_share-of-population-with-cancer-types_]" displayFolder="" count="0" memberValueDatatype="3" unbalanced="0"/>
    <cacheHierarchy uniqueName="[04_share-of-population-with-cancer-types_].[Prevalence - Pancreatic cancer - Sex: Both - Age: Age-standardiz]" caption="Prevalence - Pancreatic cancer - Sex: Both - Age: Age-standardiz" attribute="1" defaultMemberUniqueName="[04_share-of-population-with-cancer-types_].[Prevalence - Pancreatic cancer - Sex: Both - Age: Age-standardiz].[All]" allUniqueName="[04_share-of-population-with-cancer-types_].[Prevalence - Pancreatic cancer - Sex: Both - Age: Age-standardiz].[All]" dimensionUniqueName="[04_share-of-population-with-cancer-types_]" displayFolder="" count="0" memberValueDatatype="3" unbalanced="0"/>
    <cacheHierarchy uniqueName="[04_share-of-population-with-cancer-types_].[Prevalence - Esophageal cancer - Sex: Both - Age: Age-standardiz]" caption="Prevalence - Esophageal cancer - Sex: Both - Age: Age-standardiz" attribute="1" defaultMemberUniqueName="[04_share-of-population-with-cancer-types_].[Prevalence - Esophageal cancer - Sex: Both - Age: Age-standardiz].[All]" allUniqueName="[04_share-of-population-with-cancer-types_].[Prevalence - Esophageal cancer - Sex: Both - Age: Age-standardiz].[All]" dimensionUniqueName="[04_share-of-population-with-cancer-types_]" displayFolder="" count="0" memberValueDatatype="5" unbalanced="0"/>
    <cacheHierarchy uniqueName="[04_share-of-population-with-cancer-types_].[Prevalence - Nasopharynx cancer - Sex: Both - Age: Age-standardi]" caption="Prevalence - Nasopharynx cancer - Sex: Both - Age: Age-standardi" attribute="1" defaultMemberUniqueName="[04_share-of-population-with-cancer-types_].[Prevalence - Nasopharynx cancer - Sex: Both - Age: Age-standardi].[All]" allUniqueName="[04_share-of-population-with-cancer-types_].[Prevalence - Nasopharynx cancer - Sex: Both - Age: Age-standardi].[All]" dimensionUniqueName="[04_share-of-population-with-cancer-types_]" displayFolder="" count="0" memberValueDatatype="3" unbalanced="0"/>
    <cacheHierarchy uniqueName="[04_share-of-population-with-cancer-types_].[Prevalence - Colon and rectum cancer - Sex: Both - Age: Age-stan]" caption="Prevalence - Colon and rectum cancer - Sex: Both - Age: Age-stan" attribute="1" defaultMemberUniqueName="[04_share-of-population-with-cancer-types_].[Prevalence - Colon and rectum cancer - Sex: Both - Age: Age-stan].[All]" allUniqueName="[04_share-of-population-with-cancer-types_].[Prevalence - Colon and rectum cancer - Sex: Both - Age: Age-stan].[All]" dimensionUniqueName="[04_share-of-population-with-cancer-types_]" displayFolder="" count="0" memberValueDatatype="5" unbalanced="0"/>
    <cacheHierarchy uniqueName="[04_share-of-population-with-cancer-types_].[Prevalence - Non-melanoma skin cancer - Sex: Both - Age: Age-sta]" caption="Prevalence - Non-melanoma skin cancer - Sex: Both - Age: Age-sta" attribute="1" defaultMemberUniqueName="[04_share-of-population-with-cancer-types_].[Prevalence - Non-melanoma skin cancer - Sex: Both - Age: Age-sta].[All]" allUniqueName="[04_share-of-population-with-cancer-types_].[Prevalence - Non-melanoma skin cancer - Sex: Both - Age: Age-sta].[All]" dimensionUniqueName="[04_share-of-population-with-cancer-types_]" displayFolder="" count="0" memberValueDatatype="3" unbalanced="0"/>
    <cacheHierarchy uniqueName="[04_share-of-population-with-cancer-types_].[Prevalence - Lip and oral cavity cancer - Sex: Both - Age: Age-s]" caption="Prevalence - Lip and oral cavity cancer - Sex: Both - Age: Age-s" attribute="1" defaultMemberUniqueName="[04_share-of-population-with-cancer-types_].[Prevalence - Lip and oral cavity cancer - Sex: Both - Age: Age-s].[All]" allUniqueName="[04_share-of-population-with-cancer-types_].[Prevalence - Lip and oral cavity cancer - Sex: Both - Age: Age-s].[All]" dimensionUniqueName="[04_share-of-population-with-cancer-types_]" displayFolder="" count="0" memberValueDatatype="3" unbalanced="0"/>
    <cacheHierarchy uniqueName="[04_share-of-population-with-cancer-types_].[Prevalence - Brain and nervous system cancer - Sex: Both - Age:]" caption="Prevalence - Brain and nervous system cancer - Sex: Both - Age:" attribute="1" defaultMemberUniqueName="[04_share-of-population-with-cancer-types_].[Prevalence - Brain and nervous system cancer - Sex: Both - Age:].[All]" allUniqueName="[04_share-of-population-with-cancer-types_].[Prevalence - Brain and nervous system cancer - Sex: Both - Age:].[All]" dimensionUniqueName="[04_share-of-population-with-cancer-types_]" displayFolder="" count="0" memberValueDatatype="5" unbalanced="0"/>
    <cacheHierarchy uniqueName="[04_share-of-population-with-cancer-types_].[Prevalence - Tracheal, bronchus, and lung cancer - Sex: Both - A]" caption="Prevalence - Tracheal, bronchus, and lung cancer - Sex: Both - A" attribute="1" defaultMemberUniqueName="[04_share-of-population-with-cancer-types_].[Prevalence - Tracheal, bronchus, and lung cancer - Sex: Both - A].[All]" allUniqueName="[04_share-of-population-with-cancer-types_].[Prevalence - Tracheal, bronchus, and lung cancer - Sex: Both - A].[All]" dimensionUniqueName="[04_share-of-population-with-cancer-types_]" displayFolder="" count="0" memberValueDatatype="5" unbalanced="0"/>
    <cacheHierarchy uniqueName="[04_share-of-population-with-cancer-types_].[Prevalence - Gallbladder and biliary tract cancer - Sex: Both -]" caption="Prevalence - Gallbladder and biliary tract cancer - Sex: Both -" attribute="1" defaultMemberUniqueName="[04_share-of-population-with-cancer-types_].[Prevalence - Gallbladder and biliary tract cancer - Sex: Both -].[All]" allUniqueName="[04_share-of-population-with-cancer-types_].[Prevalence - Gallbladder and biliary tract cancer - Sex: Both -].[All]" dimensionUniqueName="[04_share-of-population-with-cancer-types_]" displayFolder="" count="0" memberValueDatatype="3" unbalanced="0"/>
    <cacheHierarchy uniqueName="[04_share-of-population-with-cancer-types_].[Prevalence - Neoplasms - Sex: Both - Age: Age-standardized (Perc]" caption="Prevalence - Neoplasms - Sex: Both - Age: Age-standardized (Perc" attribute="1" defaultMemberUniqueName="[04_share-of-population-with-cancer-types_].[Prevalence - Neoplasms - Sex: Both - Age: Age-standardized (Perc].[All]" allUniqueName="[04_share-of-population-with-cancer-types_].[Prevalence - Neoplasms - Sex: Both - Age: Age-standardized (Perc].[All]" dimensionUniqueName="[04_share-of-population-with-cancer-types_]" displayFolder="" count="0" memberValueDatatype="5" unbalanced="0"/>
    <cacheHierarchy uniqueName="[05_share-of-population-with-cancer].[Entity]" caption="Entity" attribute="1" defaultMemberUniqueName="[05_share-of-population-with-cancer].[Entity].[All]" allUniqueName="[05_share-of-population-with-cancer].[Entity].[All]" dimensionUniqueName="[05_share-of-population-with-cancer]" displayFolder="" count="0" memberValueDatatype="130" unbalanced="0"/>
    <cacheHierarchy uniqueName="[05_share-of-population-with-cancer].[Code]" caption="Code" attribute="1" defaultMemberUniqueName="[05_share-of-population-with-cancer].[Code].[All]" allUniqueName="[05_share-of-population-with-cancer].[Code].[All]" dimensionUniqueName="[05_share-of-population-with-cancer]" displayFolder="" count="0" memberValueDatatype="130" unbalanced="0"/>
    <cacheHierarchy uniqueName="[05_share-of-population-with-cancer].[Year]" caption="Year" attribute="1" defaultMemberUniqueName="[05_share-of-population-with-cancer].[Year].[All]" allUniqueName="[05_share-of-population-with-cancer].[Year].[All]" dimensionUniqueName="[05_share-of-population-with-cancer]" displayFolder="" count="0" memberValueDatatype="3" unbalanced="0"/>
    <cacheHierarchy uniqueName="[05_share-of-population-with-cancer].[Prevalence - Neoplasms - Sex: Both - Age: Age-standardized (Perc]" caption="Prevalence - Neoplasms - Sex: Both - Age: Age-standardized (Perc" attribute="1" defaultMemberUniqueName="[05_share-of-population-with-cancer].[Prevalence - Neoplasms - Sex: Both - Age: Age-standardized (Perc].[All]" allUniqueName="[05_share-of-population-with-cancer].[Prevalence - Neoplasms - Sex: Both - Age: Age-standardized (Perc].[All]" dimensionUniqueName="[05_share-of-population-with-cancer]" displayFolder="" count="0" memberValueDatatype="5" unbalanced="0"/>
    <cacheHierarchy uniqueName="[06 number-of-people-with-cancer-by-age].[Entity]" caption="Entity" attribute="1" defaultMemberUniqueName="[06 number-of-people-with-cancer-by-age].[Entity].[All]" allUniqueName="[06 number-of-people-with-cancer-by-age].[Entity].[All]" dimensionUniqueName="[06 number-of-people-with-cancer-by-age]" displayFolder="" count="0" memberValueDatatype="130" unbalanced="0"/>
    <cacheHierarchy uniqueName="[06 number-of-people-with-cancer-by-age].[Code]" caption="Code" attribute="1" defaultMemberUniqueName="[06 number-of-people-with-cancer-by-age].[Code].[All]" allUniqueName="[06 number-of-people-with-cancer-by-age].[Code].[All]" dimensionUniqueName="[06 number-of-people-with-cancer-by-age]" displayFolder="" count="0" memberValueDatatype="130" unbalanced="0"/>
    <cacheHierarchy uniqueName="[06 number-of-people-with-cancer-by-age].[Year]" caption="Year" attribute="1" defaultMemberUniqueName="[06 number-of-people-with-cancer-by-age].[Year].[All]" allUniqueName="[06 number-of-people-with-cancer-by-age].[Year].[All]" dimensionUniqueName="[06 number-of-people-with-cancer-by-age]" displayFolder="" count="0" memberValueDatatype="3" unbalanced="0"/>
    <cacheHierarchy uniqueName="[06 number-of-people-with-cancer-by-age].[Prevalence - Neoplasms - Sex: Both - Age: 70+ years (Number)]" caption="Prevalence - Neoplasms - Sex: Both - Age: 70+ years (Number)" attribute="1" defaultMemberUniqueName="[06 number-of-people-with-cancer-by-age].[Prevalence - Neoplasms - Sex: Both - Age: 70+ years (Number)].[All]" allUniqueName="[06 number-of-people-with-cancer-by-age].[Prevalence - Neoplasms - Sex: Both - Age: 70+ years (Number)].[All]" dimensionUniqueName="[06 number-of-people-with-cancer-by-age]" displayFolder="" count="0" memberValueDatatype="5" unbalanced="0"/>
    <cacheHierarchy uniqueName="[06 number-of-people-with-cancer-by-age].[Prevalence - Neoplasms - Sex: Both - Age: 50-69 years (Number)]" caption="Prevalence - Neoplasms - Sex: Both - Age: 50-69 years (Number)" attribute="1" defaultMemberUniqueName="[06 number-of-people-with-cancer-by-age].[Prevalence - Neoplasms - Sex: Both - Age: 50-69 years (Number)].[All]" allUniqueName="[06 number-of-people-with-cancer-by-age].[Prevalence - Neoplasms - Sex: Both - Age: 50-69 years (Number)].[All]" dimensionUniqueName="[06 number-of-people-with-cancer-by-age]" displayFolder="" count="0" memberValueDatatype="5" unbalanced="0"/>
    <cacheHierarchy uniqueName="[06 number-of-people-with-cancer-by-age].[Prevalence - Neoplasms - Sex: Both - Age: 15-49 years (Number)]" caption="Prevalence - Neoplasms - Sex: Both - Age: 15-49 years (Number)" attribute="1" defaultMemberUniqueName="[06 number-of-people-with-cancer-by-age].[Prevalence - Neoplasms - Sex: Both - Age: 15-49 years (Number)].[All]" allUniqueName="[06 number-of-people-with-cancer-by-age].[Prevalence - Neoplasms - Sex: Both - Age: 15-49 years (Number)].[All]" dimensionUniqueName="[06 number-of-people-with-cancer-by-age]" displayFolder="" count="0" memberValueDatatype="5" unbalanced="0"/>
    <cacheHierarchy uniqueName="[06 number-of-people-with-cancer-by-age].[Prevalence - Neoplasms - Sex: Both - Age: 5-14 years (Number)]" caption="Prevalence - Neoplasms - Sex: Both - Age: 5-14 years (Number)" attribute="1" defaultMemberUniqueName="[06 number-of-people-with-cancer-by-age].[Prevalence - Neoplasms - Sex: Both - Age: 5-14 years (Number)].[All]" allUniqueName="[06 number-of-people-with-cancer-by-age].[Prevalence - Neoplasms - Sex: Both - Age: 5-14 years (Number)].[All]" dimensionUniqueName="[06 number-of-people-with-cancer-by-age]" displayFolder="" count="0" memberValueDatatype="5" unbalanced="0"/>
    <cacheHierarchy uniqueName="[06 number-of-people-with-cancer-by-age].[Prevalence - Neoplasms - Sex: Both - Age: Under 5 (Number)]" caption="Prevalence - Neoplasms - Sex: Both - Age: Under 5 (Number)" attribute="1" defaultMemberUniqueName="[06 number-of-people-with-cancer-by-age].[Prevalence - Neoplasms - Sex: Both - Age: Under 5 (Number)].[All]" allUniqueName="[06 number-of-people-with-cancer-by-age].[Prevalence - Neoplasms - Sex: Both - Age: Under 5 (Number)].[All]" dimensionUniqueName="[06 number-of-people-with-cancer-by-age]" displayFolder="" count="0" memberValueDatatype="5" unbalanced="0"/>
    <cacheHierarchy uniqueName="[07 share-of-population-with-cancer-by-age].[Entity]" caption="Entity" attribute="1" defaultMemberUniqueName="[07 share-of-population-with-cancer-by-age].[Entity].[All]" allUniqueName="[07 share-of-population-with-cancer-by-age].[Entity].[All]" dimensionUniqueName="[07 share-of-population-with-cancer-by-age]" displayFolder="" count="2" memberValueDatatype="130" unbalanced="0"/>
    <cacheHierarchy uniqueName="[07 share-of-population-with-cancer-by-age].[Code]" caption="Code" attribute="1" defaultMemberUniqueName="[07 share-of-population-with-cancer-by-age].[Code].[All]" allUniqueName="[07 share-of-population-with-cancer-by-age].[Code].[All]" dimensionUniqueName="[07 share-of-population-with-cancer-by-age]" displayFolder="" count="0" memberValueDatatype="130" unbalanced="0"/>
    <cacheHierarchy uniqueName="[07 share-of-population-with-cancer-by-age].[Year]" caption="Year" attribute="1" defaultMemberUniqueName="[07 share-of-population-with-cancer-by-age].[Year].[All]" allUniqueName="[07 share-of-population-with-cancer-by-age].[Year].[All]" dimensionUniqueName="[07 share-of-population-with-cancer-by-age]" displayFolder="" count="2" memberValueDatatype="3" unbalanced="0"/>
    <cacheHierarchy uniqueName="[07 share-of-population-with-cancer-by-age].[Prevalence - Neoplasms - Sex: Both - Age: Under 5 (Percent)]" caption="Prevalence - Neoplasms - Sex: Both - Age: Under 5 (Percent)" attribute="1" defaultMemberUniqueName="[07 share-of-population-with-cancer-by-age].[Prevalence - Neoplasms - Sex: Both - Age: Under 5 (Percent)].[All]" allUniqueName="[07 share-of-population-with-cancer-by-age].[Prevalence - Neoplasms - Sex: Both - Age: Under 5 (Percent)].[All]" dimensionUniqueName="[07 share-of-population-with-cancer-by-age]" displayFolder="" count="0" memberValueDatatype="5" unbalanced="0"/>
    <cacheHierarchy uniqueName="[07 share-of-population-with-cancer-by-age].[Prevalence - Neoplasms - Sex: Both - Age: 70+ years (Percent)]" caption="Prevalence - Neoplasms - Sex: Both - Age: 70+ years (Percent)" attribute="1" defaultMemberUniqueName="[07 share-of-population-with-cancer-by-age].[Prevalence - Neoplasms - Sex: Both - Age: 70+ years (Percent)].[All]" allUniqueName="[07 share-of-population-with-cancer-by-age].[Prevalence - Neoplasms - Sex: Both - Age: 70+ years (Percent)].[All]" dimensionUniqueName="[07 share-of-population-with-cancer-by-age]" displayFolder="" count="0" memberValueDatatype="5" unbalanced="0"/>
    <cacheHierarchy uniqueName="[07 share-of-population-with-cancer-by-age].[Prevalence - Neoplasms - Sex: Both - Age: 15-49 years (Percent)]" caption="Prevalence - Neoplasms - Sex: Both - Age: 15-49 years (Percent)" attribute="1" defaultMemberUniqueName="[07 share-of-population-with-cancer-by-age].[Prevalence - Neoplasms - Sex: Both - Age: 15-49 years (Percent)].[All]" allUniqueName="[07 share-of-population-with-cancer-by-age].[Prevalence - Neoplasms - Sex: Both - Age: 15-49 years (Percent)].[All]" dimensionUniqueName="[07 share-of-population-with-cancer-by-age]" displayFolder="" count="0" memberValueDatatype="5" unbalanced="0"/>
    <cacheHierarchy uniqueName="[07 share-of-population-with-cancer-by-age].[Prevalence - Neoplasms - Sex: Both - Age: 50-69 years (Percent)]" caption="Prevalence - Neoplasms - Sex: Both - Age: 50-69 years (Percent)" attribute="1" defaultMemberUniqueName="[07 share-of-population-with-cancer-by-age].[Prevalence - Neoplasms - Sex: Both - Age: 50-69 years (Percent)].[All]" allUniqueName="[07 share-of-population-with-cancer-by-age].[Prevalence - Neoplasms - Sex: Both - Age: 50-69 years (Percent)].[All]" dimensionUniqueName="[07 share-of-population-with-cancer-by-age]" displayFolder="" count="0" memberValueDatatype="5" unbalanced="0"/>
    <cacheHierarchy uniqueName="[07 share-of-population-with-cancer-by-age].[Prevalence - Neoplasms - Sex: Both - Age: 5-14 years (Percent)]" caption="Prevalence - Neoplasms - Sex: Both - Age: 5-14 years (Percent)" attribute="1" defaultMemberUniqueName="[07 share-of-population-with-cancer-by-age].[Prevalence - Neoplasms - Sex: Both - Age: 5-14 years (Percent)].[All]" allUniqueName="[07 share-of-population-with-cancer-by-age].[Prevalence - Neoplasms - Sex: Both - Age: 5-14 years (Percent)].[All]" dimensionUniqueName="[07 share-of-population-with-cancer-by-age]" displayFolder="" count="0" memberValueDatatype="5" unbalanced="0"/>
    <cacheHierarchy uniqueName="[07 share-of-population-with-cancer-by-age].[Prevalence - Neoplasms - Sex: Both - Age: All Ages (Percent)]" caption="Prevalence - Neoplasms - Sex: Both - Age: All Ages (Percent)" attribute="1" defaultMemberUniqueName="[07 share-of-population-with-cancer-by-age].[Prevalence - Neoplasms - Sex: Both - Age: All Ages (Percent)].[All]" allUniqueName="[07 share-of-population-with-cancer-by-age].[Prevalence - Neoplasms - Sex: Both - Age: All Ages (Percent)].[All]" dimensionUniqueName="[07 share-of-population-with-cancer-by-age]" displayFolder="" count="0" memberValueDatatype="5" unbalanced="0"/>
    <cacheHierarchy uniqueName="[08 disease-burden-rates-by-cancer-types].[Entity]" caption="Entity" attribute="1" defaultMemberUniqueName="[08 disease-burden-rates-by-cancer-types].[Entity].[All]" allUniqueName="[08 disease-burden-rates-by-cancer-types].[Entity].[All]" dimensionUniqueName="[08 disease-burden-rates-by-cancer-types]" displayFolder="" count="2" memberValueDatatype="130" unbalanced="0"/>
    <cacheHierarchy uniqueName="[08 disease-burden-rates-by-cancer-types].[Code]" caption="Code" attribute="1" defaultMemberUniqueName="[08 disease-burden-rates-by-cancer-types].[Code].[All]" allUniqueName="[08 disease-burden-rates-by-cancer-types].[Code].[All]" dimensionUniqueName="[08 disease-burden-rates-by-cancer-types]" displayFolder="" count="0" memberValueDatatype="130" unbalanced="0"/>
    <cacheHierarchy uniqueName="[08 disease-burden-rates-by-cancer-types].[Year]" caption="Year" attribute="1" defaultMemberUniqueName="[08 disease-burden-rates-by-cancer-types].[Year].[All]" allUniqueName="[08 disease-burden-rates-by-cancer-types].[Year].[All]" dimensionUniqueName="[08 disease-burden-rates-by-cancer-types]" displayFolder="" count="2" memberValueDatatype="3" unbalanced="0"/>
    <cacheHierarchy uniqueName="[08 disease-burden-rates-by-cancer-types].[DALYs (Disability-Adjusted Life Years) - Other pharynx cancer -]" caption="DALYs (Disability-Adjusted Life Years) - Other pharynx cancer -" attribute="1" defaultMemberUniqueName="[08 disease-burden-rates-by-cancer-types].[DALYs (Disability-Adjusted Life Years) - Other pharynx cancer -].[All]" allUniqueName="[08 disease-burden-rates-by-cancer-types].[DALYs (Disability-Adjusted Life Years) - Other pharynx cancer -].[All]" dimensionUniqueName="[08 disease-burden-rates-by-cancer-types]" displayFolder="" count="0" memberValueDatatype="5" unbalanced="0"/>
    <cacheHierarchy uniqueName="[08 disease-burden-rates-by-cancer-types].[DALYs (Disability-Adjusted Life Years) - Liver cancer - Sex: Bot]" caption="DALYs (Disability-Adjusted Life Years) - Liver cancer - Sex: Bot" attribute="1" defaultMemberUniqueName="[08 disease-burden-rates-by-cancer-types].[DALYs (Disability-Adjusted Life Years) - Liver cancer - Sex: Bot].[All]" allUniqueName="[08 disease-burden-rates-by-cancer-types].[DALYs (Disability-Adjusted Life Years) - Liver cancer - Sex: Bot].[All]" dimensionUniqueName="[08 disease-burden-rates-by-cancer-types]" displayFolder="" count="0" memberValueDatatype="5" unbalanced="0"/>
    <cacheHierarchy uniqueName="[08 disease-burden-rates-by-cancer-types].[DALYs (Disability-Adjusted Life Years) - Breast cancer - Sex: Bo]" caption="DALYs (Disability-Adjusted Life Years) - Breast cancer - Sex: Bo" attribute="1" defaultMemberUniqueName="[08 disease-burden-rates-by-cancer-types].[DALYs (Disability-Adjusted Life Years) - Breast cancer - Sex: Bo].[All]" allUniqueName="[08 disease-burden-rates-by-cancer-types].[DALYs (Disability-Adjusted Life Years) - Breast cancer - Sex: Bo].[All]" dimensionUniqueName="[08 disease-burden-rates-by-cancer-types]" displayFolder="" count="0" memberValueDatatype="5" unbalanced="0"/>
    <cacheHierarchy uniqueName="[08 disease-burden-rates-by-cancer-types].[DALYs (Disability-Adjusted Life Years) - Tracheal, bronchus, and]" caption="DALYs (Disability-Adjusted Life Years) - Tracheal, bronchus, and" attribute="1" defaultMemberUniqueName="[08 disease-burden-rates-by-cancer-types].[DALYs (Disability-Adjusted Life Years) - Tracheal, bronchus, and].[All]" allUniqueName="[08 disease-burden-rates-by-cancer-types].[DALYs (Disability-Adjusted Life Years) - Tracheal, bronchus, and].[All]" dimensionUniqueName="[08 disease-burden-rates-by-cancer-types]" displayFolder="" count="0" memberValueDatatype="5" unbalanced="0"/>
    <cacheHierarchy uniqueName="[08 disease-burden-rates-by-cancer-types].[DALYs (Disability-Adjusted Life Years) - Gallbladder and biliary]" caption="DALYs (Disability-Adjusted Life Years) - Gallbladder and biliary" attribute="1" defaultMemberUniqueName="[08 disease-burden-rates-by-cancer-types].[DALYs (Disability-Adjusted Life Years) - Gallbladder and biliary].[All]" allUniqueName="[08 disease-burden-rates-by-cancer-types].[DALYs (Disability-Adjusted Life Years) - Gallbladder and biliary].[All]" dimensionUniqueName="[08 disease-burden-rates-by-cancer-types]" displayFolder="" count="0" memberValueDatatype="5" unbalanced="0"/>
    <cacheHierarchy uniqueName="[08 disease-burden-rates-by-cancer-types].[DALYs (Disability-Adjusted Life Years) - Kidney cancer - Sex: Bo]" caption="DALYs (Disability-Adjusted Life Years) - Kidney cancer - Sex: Bo" attribute="1" defaultMemberUniqueName="[08 disease-burden-rates-by-cancer-types].[DALYs (Disability-Adjusted Life Years) - Kidney cancer - Sex: Bo].[All]" allUniqueName="[08 disease-burden-rates-by-cancer-types].[DALYs (Disability-Adjusted Life Years) - Kidney cancer - Sex: Bo].[All]" dimensionUniqueName="[08 disease-burden-rates-by-cancer-types]" displayFolder="" count="0" memberValueDatatype="5" unbalanced="0"/>
    <cacheHierarchy uniqueName="[08 disease-burden-rates-by-cancer-types].[DALYs (Disability-Adjusted Life Years) - Larynx cancer - Sex: Bo]" caption="DALYs (Disability-Adjusted Life Years) - Larynx cancer - Sex: Bo" attribute="1" defaultMemberUniqueName="[08 disease-burden-rates-by-cancer-types].[DALYs (Disability-Adjusted Life Years) - Larynx cancer - Sex: Bo].[All]" allUniqueName="[08 disease-burden-rates-by-cancer-types].[DALYs (Disability-Adjusted Life Years) - Larynx cancer - Sex: Bo].[All]" dimensionUniqueName="[08 disease-burden-rates-by-cancer-types]" displayFolder="" count="0" memberValueDatatype="5" unbalanced="0"/>
    <cacheHierarchy uniqueName="[08 disease-burden-rates-by-cancer-types].[DALYs (Disability-Adjusted Life Years) - Stomach cancer - Sex: B]" caption="DALYs (Disability-Adjusted Life Years) - Stomach cancer - Sex: B" attribute="1" defaultMemberUniqueName="[08 disease-burden-rates-by-cancer-types].[DALYs (Disability-Adjusted Life Years) - Stomach cancer - Sex: B].[All]" allUniqueName="[08 disease-burden-rates-by-cancer-types].[DALYs (Disability-Adjusted Life Years) - Stomach cancer - Sex: B].[All]" dimensionUniqueName="[08 disease-burden-rates-by-cancer-types]" displayFolder="" count="0" memberValueDatatype="5" unbalanced="0"/>
    <cacheHierarchy uniqueName="[08 disease-burden-rates-by-cancer-types].[DALYs (Disability-Adjusted Life Years) - Thyroid cancer - Sex: B]" caption="DALYs (Disability-Adjusted Life Years) - Thyroid cancer - Sex: B" attribute="1" defaultMemberUniqueName="[08 disease-burden-rates-by-cancer-types].[DALYs (Disability-Adjusted Life Years) - Thyroid cancer - Sex: B].[All]" allUniqueName="[08 disease-burden-rates-by-cancer-types].[DALYs (Disability-Adjusted Life Years) - Thyroid cancer - Sex: B].[All]" dimensionUniqueName="[08 disease-burden-rates-by-cancer-types]" displayFolder="" count="0" memberValueDatatype="5" unbalanced="0"/>
    <cacheHierarchy uniqueName="[08 disease-burden-rates-by-cancer-types].[DALYs (Disability-Adjusted Life Years) - Uterine cancer - Sex: B]" caption="DALYs (Disability-Adjusted Life Years) - Uterine cancer - Sex: B" attribute="1" defaultMemberUniqueName="[08 disease-burden-rates-by-cancer-types].[DALYs (Disability-Adjusted Life Years) - Uterine cancer - Sex: B].[All]" allUniqueName="[08 disease-burden-rates-by-cancer-types].[DALYs (Disability-Adjusted Life Years) - Uterine cancer - Sex: B].[All]" dimensionUniqueName="[08 disease-burden-rates-by-cancer-types]" displayFolder="" count="0" memberValueDatatype="5" unbalanced="0"/>
    <cacheHierarchy uniqueName="[08 disease-burden-rates-by-cancer-types].[DALYs (Disability-Adjusted Life Years) - Ovarian cancer - Sex: B]" caption="DALYs (Disability-Adjusted Life Years) - Ovarian cancer - Sex: B" attribute="1" defaultMemberUniqueName="[08 disease-burden-rates-by-cancer-types].[DALYs (Disability-Adjusted Life Years) - Ovarian cancer - Sex: B].[All]" allUniqueName="[08 disease-burden-rates-by-cancer-types].[DALYs (Disability-Adjusted Life Years) - Ovarian cancer - Sex: B].[All]" dimensionUniqueName="[08 disease-burden-rates-by-cancer-types]" displayFolder="" count="0" memberValueDatatype="5" unbalanced="0"/>
    <cacheHierarchy uniqueName="[08 disease-burden-rates-by-cancer-types].[DALYs (Disability-Adjusted Life Years) - Bladder cancer - Sex: B]" caption="DALYs (Disability-Adjusted Life Years) - Bladder cancer - Sex: B" attribute="1" defaultMemberUniqueName="[08 disease-burden-rates-by-cancer-types].[DALYs (Disability-Adjusted Life Years) - Bladder cancer - Sex: B].[All]" allUniqueName="[08 disease-burden-rates-by-cancer-types].[DALYs (Disability-Adjusted Life Years) - Bladder cancer - Sex: B].[All]" dimensionUniqueName="[08 disease-burden-rates-by-cancer-types]" displayFolder="" count="0" memberValueDatatype="5" unbalanced="0"/>
    <cacheHierarchy uniqueName="[08 disease-burden-rates-by-cancer-types].[DALYs (Disability-Adjusted Life Years) - Cervical cancer - Sex:]" caption="DALYs (Disability-Adjusted Life Years) - Cervical cancer - Sex:" attribute="1" defaultMemberUniqueName="[08 disease-burden-rates-by-cancer-types].[DALYs (Disability-Adjusted Life Years) - Cervical cancer - Sex:].[All]" allUniqueName="[08 disease-burden-rates-by-cancer-types].[DALYs (Disability-Adjusted Life Years) - Cervical cancer - Sex:].[All]" dimensionUniqueName="[08 disease-burden-rates-by-cancer-types]" displayFolder="" count="0" memberValueDatatype="5" unbalanced="0"/>
    <cacheHierarchy uniqueName="[08 disease-burden-rates-by-cancer-types].[DALYs (Disability-Adjusted Life Years) - Prostate cancer - Sex:]" caption="DALYs (Disability-Adjusted Life Years) - Prostate cancer - Sex:" attribute="1" defaultMemberUniqueName="[08 disease-burden-rates-by-cancer-types].[DALYs (Disability-Adjusted Life Years) - Prostate cancer - Sex:].[All]" allUniqueName="[08 disease-burden-rates-by-cancer-types].[DALYs (Disability-Adjusted Life Years) - Prostate cancer - Sex:].[All]" dimensionUniqueName="[08 disease-burden-rates-by-cancer-types]" displayFolder="" count="0" memberValueDatatype="5" unbalanced="0"/>
    <cacheHierarchy uniqueName="[08 disease-burden-rates-by-cancer-types].[DALYs (Disability-Adjusted Life Years) - Brain and central nervo]" caption="DALYs (Disability-Adjusted Life Years) - Brain and central nervo" attribute="1" defaultMemberUniqueName="[08 disease-burden-rates-by-cancer-types].[DALYs (Disability-Adjusted Life Years) - Brain and central nervo].[All]" allUniqueName="[08 disease-burden-rates-by-cancer-types].[DALYs (Disability-Adjusted Life Years) - Brain and central nervo].[All]" dimensionUniqueName="[08 disease-burden-rates-by-cancer-types]" displayFolder="" count="0" memberValueDatatype="5" unbalanced="0"/>
    <cacheHierarchy uniqueName="[08 disease-burden-rates-by-cancer-types].[DALYs (Disability-Adjusted Life Years) - Pancreatic cancer - Sex]" caption="DALYs (Disability-Adjusted Life Years) - Pancreatic cancer - Sex" attribute="1" defaultMemberUniqueName="[08 disease-burden-rates-by-cancer-types].[DALYs (Disability-Adjusted Life Years) - Pancreatic cancer - Sex].[All]" allUniqueName="[08 disease-burden-rates-by-cancer-types].[DALYs (Disability-Adjusted Life Years) - Pancreatic cancer - Sex].[All]" dimensionUniqueName="[08 disease-burden-rates-by-cancer-types]" displayFolder="" count="0" memberValueDatatype="5" unbalanced="0"/>
    <cacheHierarchy uniqueName="[08 disease-burden-rates-by-cancer-types].[DALYs (Disability-Adjusted Life Years) - Testicular cancer - Sex]" caption="DALYs (Disability-Adjusted Life Years) - Testicular cancer - Sex" attribute="1" defaultMemberUniqueName="[08 disease-burden-rates-by-cancer-types].[DALYs (Disability-Adjusted Life Years) - Testicular cancer - Sex].[All]" allUniqueName="[08 disease-burden-rates-by-cancer-types].[DALYs (Disability-Adjusted Life Years) - Testicular cancer - Sex].[All]" dimensionUniqueName="[08 disease-burden-rates-by-cancer-types]" displayFolder="" count="0" memberValueDatatype="5" unbalanced="0"/>
    <cacheHierarchy uniqueName="[08 disease-burden-rates-by-cancer-types].[DALYs (Disability-Adjusted Life Years) - Esophageal cancer - Sex]" caption="DALYs (Disability-Adjusted Life Years) - Esophageal cancer - Sex" attribute="1" defaultMemberUniqueName="[08 disease-burden-rates-by-cancer-types].[DALYs (Disability-Adjusted Life Years) - Esophageal cancer - Sex].[All]" allUniqueName="[08 disease-burden-rates-by-cancer-types].[DALYs (Disability-Adjusted Life Years) - Esophageal cancer - Sex].[All]" dimensionUniqueName="[08 disease-burden-rates-by-cancer-types]" displayFolder="" count="0" memberValueDatatype="5" unbalanced="0"/>
    <cacheHierarchy uniqueName="[08 disease-burden-rates-by-cancer-types].[DALYs (Disability-Adjusted Life Years) - Nasopharynx cancer - Se]" caption="DALYs (Disability-Adjusted Life Years) - Nasopharynx cancer - Se" attribute="1" defaultMemberUniqueName="[08 disease-burden-rates-by-cancer-types].[DALYs (Disability-Adjusted Life Years) - Nasopharynx cancer - Se].[All]" allUniqueName="[08 disease-burden-rates-by-cancer-types].[DALYs (Disability-Adjusted Life Years) - Nasopharynx cancer - Se].[All]" dimensionUniqueName="[08 disease-burden-rates-by-cancer-types]" displayFolder="" count="0" memberValueDatatype="5" unbalanced="0"/>
    <cacheHierarchy uniqueName="[08 disease-burden-rates-by-cancer-types].[DALYs (Disability-Adjusted Life Years) - Colon and rectum cancer]" caption="DALYs (Disability-Adjusted Life Years) - Colon and rectum cancer" attribute="1" defaultMemberUniqueName="[08 disease-burden-rates-by-cancer-types].[DALYs (Disability-Adjusted Life Years) - Colon and rectum cancer].[All]" allUniqueName="[08 disease-burden-rates-by-cancer-types].[DALYs (Disability-Adjusted Life Years) - Colon and rectum cancer].[All]" dimensionUniqueName="[08 disease-burden-rates-by-cancer-types]" displayFolder="" count="0" memberValueDatatype="5" unbalanced="0"/>
    <cacheHierarchy uniqueName="[08 disease-burden-rates-by-cancer-types].[DALYs (Disability-Adjusted Life Years) - Non-melanoma skin cance]" caption="DALYs (Disability-Adjusted Life Years) - Non-melanoma skin cance" attribute="1" defaultMemberUniqueName="[08 disease-burden-rates-by-cancer-types].[DALYs (Disability-Adjusted Life Years) - Non-melanoma skin cance].[All]" allUniqueName="[08 disease-burden-rates-by-cancer-types].[DALYs (Disability-Adjusted Life Years) - Non-melanoma skin cance].[All]" dimensionUniqueName="[08 disease-burden-rates-by-cancer-types]" displayFolder="" count="0" memberValueDatatype="5" unbalanced="0"/>
    <cacheHierarchy uniqueName="[08 disease-burden-rates-by-cancer-types].[DALYs (Disability-Adjusted Life Years) - Lip and oral cavity can]" caption="DALYs (Disability-Adjusted Life Years) - Lip and oral cavity can" attribute="1" defaultMemberUniqueName="[08 disease-burden-rates-by-cancer-types].[DALYs (Disability-Adjusted Life Years) - Lip and oral cavity can].[All]" allUniqueName="[08 disease-burden-rates-by-cancer-types].[DALYs (Disability-Adjusted Life Years) - Lip and oral cavity can].[All]" dimensionUniqueName="[08 disease-burden-rates-by-cancer-types]" displayFolder="" count="0" memberValueDatatype="5" unbalanced="0"/>
    <cacheHierarchy uniqueName="[08 disease-burden-rates-by-cancer-types].[DALYs (Disability-Adjusted Life Years) - Malignant skin melanoma]" caption="DALYs (Disability-Adjusted Life Years) - Malignant skin melanoma" attribute="1" defaultMemberUniqueName="[08 disease-burden-rates-by-cancer-types].[DALYs (Disability-Adjusted Life Years) - Malignant skin melanoma].[All]" allUniqueName="[08 disease-burden-rates-by-cancer-types].[DALYs (Disability-Adjusted Life Years) - Malignant skin melanoma].[All]" dimensionUniqueName="[08 disease-burden-rates-by-cancer-types]" displayFolder="" count="0" memberValueDatatype="5" unbalanced="0"/>
    <cacheHierarchy uniqueName="[08 disease-burden-rates-by-cancer-types].[DALYs (Disability-Adjusted Life Years) - Other malignant neoplas]" caption="DALYs (Disability-Adjusted Life Years) - Other malignant neoplas" attribute="1" defaultMemberUniqueName="[08 disease-burden-rates-by-cancer-types].[DALYs (Disability-Adjusted Life Years) - Other malignant neoplas].[All]" allUniqueName="[08 disease-burden-rates-by-cancer-types].[DALYs (Disability-Adjusted Life Years) - Other malignant neoplas].[All]" dimensionUniqueName="[08 disease-burden-rates-by-cancer-types]" displayFolder="" count="0" memberValueDatatype="5" unbalanced="0"/>
    <cacheHierarchy uniqueName="[08 disease-burden-rates-by-cancer-types].[DALYs (Disability-Adjusted Life Years) - Mesothelioma - Sex: Bot]" caption="DALYs (Disability-Adjusted Life Years) - Mesothelioma - Sex: Bot" attribute="1" defaultMemberUniqueName="[08 disease-burden-rates-by-cancer-types].[DALYs (Disability-Adjusted Life Years) - Mesothelioma - Sex: Bot].[All]" allUniqueName="[08 disease-burden-rates-by-cancer-types].[DALYs (Disability-Adjusted Life Years) - Mesothelioma - Sex: Bot].[All]" dimensionUniqueName="[08 disease-burden-rates-by-cancer-types]" displayFolder="" count="0" memberValueDatatype="5" unbalanced="0"/>
    <cacheHierarchy uniqueName="[08 disease-burden-rates-by-cancer-types].[DALYs (Disability-Adjusted Life Years) - Hodgkin lymphoma - Sex:]" caption="DALYs (Disability-Adjusted Life Years) - Hodgkin lymphoma - Sex:" attribute="1" defaultMemberUniqueName="[08 disease-burden-rates-by-cancer-types].[DALYs (Disability-Adjusted Life Years) - Hodgkin lymphoma - Sex:].[All]" allUniqueName="[08 disease-burden-rates-by-cancer-types].[DALYs (Disability-Adjusted Life Years) - Hodgkin lymphoma - Sex:].[All]" dimensionUniqueName="[08 disease-burden-rates-by-cancer-types]" displayFolder="" count="0" memberValueDatatype="5" unbalanced="0"/>
    <cacheHierarchy uniqueName="[08 disease-burden-rates-by-cancer-types].[DALYs (Disability-Adjusted Life Years) - Non-Hodgkin lymphoma -]" caption="DALYs (Disability-Adjusted Life Years) - Non-Hodgkin lymphoma -" attribute="1" defaultMemberUniqueName="[08 disease-burden-rates-by-cancer-types].[DALYs (Disability-Adjusted Life Years) - Non-Hodgkin lymphoma -].[All]" allUniqueName="[08 disease-burden-rates-by-cancer-types].[DALYs (Disability-Adjusted Life Years) - Non-Hodgkin lymphoma -].[All]" dimensionUniqueName="[08 disease-burden-rates-by-cancer-types]" displayFolder="" count="0" memberValueDatatype="5" unbalanced="0"/>
    <cacheHierarchy uniqueName="[09_cancer-deaths-rate-and-age-standardized-rate-index].[Entity]" caption="Entity" attribute="1" defaultMemberUniqueName="[09_cancer-deaths-rate-and-age-standardized-rate-index].[Entity].[All]" allUniqueName="[09_cancer-deaths-rate-and-age-standardized-rate-index].[Entity].[All]" dimensionUniqueName="[09_cancer-deaths-rate-and-age-standardized-rate-index]" displayFolder="" count="2" memberValueDatatype="130" unbalanced="0"/>
    <cacheHierarchy uniqueName="[09_cancer-deaths-rate-and-age-standardized-rate-index].[Code]" caption="Code" attribute="1" defaultMemberUniqueName="[09_cancer-deaths-rate-and-age-standardized-rate-index].[Code].[All]" allUniqueName="[09_cancer-deaths-rate-and-age-standardized-rate-index].[Code].[All]" dimensionUniqueName="[09_cancer-deaths-rate-and-age-standardized-rate-index]" displayFolder="" count="0" memberValueDatatype="130" unbalanced="0"/>
    <cacheHierarchy uniqueName="[09_cancer-deaths-rate-and-age-standardized-rate-index].[Year]" caption="Year" attribute="1" defaultMemberUniqueName="[09_cancer-deaths-rate-and-age-standardized-rate-index].[Year].[All]" allUniqueName="[09_cancer-deaths-rate-and-age-standardized-rate-index].[Year].[All]" dimensionUniqueName="[09_cancer-deaths-rate-and-age-standardized-rate-index]" displayFolder="" count="2" memberValueDatatype="3" unbalanced="0"/>
    <cacheHierarchy uniqueName="[09_cancer-deaths-rate-and-age-standardized-rate-index].[Deaths - Neoplasms - Sex: Both - Age: Age-standardized (Rate)]" caption="Deaths - Neoplasms - Sex: Both - Age: Age-standardized (Rate)" attribute="1" defaultMemberUniqueName="[09_cancer-deaths-rate-and-age-standardized-rate-index].[Deaths - Neoplasms - Sex: Both - Age: Age-standardized (Rate)].[All]" allUniqueName="[09_cancer-deaths-rate-and-age-standardized-rate-index].[Deaths - Neoplasms - Sex: Both - Age: Age-standardized (Rate)].[All]" dimensionUniqueName="[09_cancer-deaths-rate-and-age-standardized-rate-index]" displayFolder="" count="0" memberValueDatatype="5" unbalanced="0"/>
    <cacheHierarchy uniqueName="[09_cancer-deaths-rate-and-age-standardized-rate-index].[Deaths - Neoplasms - Sex: Both - Age: All Ages (Rate)]" caption="Deaths - Neoplasms - Sex: Both - Age: All Ages (Rate)" attribute="1" defaultMemberUniqueName="[09_cancer-deaths-rate-and-age-standardized-rate-index].[Deaths - Neoplasms - Sex: Both - Age: All Ages (Rate)].[All]" allUniqueName="[09_cancer-deaths-rate-and-age-standardized-rate-index].[Deaths - Neoplasms - Sex: Both - Age: All Ages (Rate)].[All]" dimensionUniqueName="[09_cancer-deaths-rate-and-age-standardized-rate-index]" displayFolder="" count="0" memberValueDatatype="5" unbalanced="0"/>
    <cacheHierarchy uniqueName="[09_cancer-deaths-rate-and-age-standardized-rate-index].[Deaths - Neoplasms - Sex: Both - Age: All Ages (Number)]" caption="Deaths - Neoplasms - Sex: Both - Age: All Ages (Number)" attribute="1" defaultMemberUniqueName="[09_cancer-deaths-rate-and-age-standardized-rate-index].[Deaths - Neoplasms - Sex: Both - Age: All Ages (Number)].[All]" allUniqueName="[09_cancer-deaths-rate-and-age-standardized-rate-index].[Deaths - Neoplasms - Sex: Both - Age: All Ages (Number)].[All]" dimensionUniqueName="[09_cancer-deaths-rate-and-age-standardized-rate-index]" displayFolder="" count="0" memberValueDatatype="3" unbalanced="0"/>
    <cacheHierarchy uniqueName="[Measures].[__XL_Count 01 annual-number-of-deaths-by-cause]" caption="__XL_Count 01 annual-number-of-deaths-by-cause" measure="1" displayFolder="" measureGroup="01 annual-number-of-deaths-by-cause" count="0" hidden="1"/>
    <cacheHierarchy uniqueName="[Measures].[__XL_Count 02 total-cancer-deaths-by-type]" caption="__XL_Count 02 total-cancer-deaths-by-type" measure="1" displayFolder="" measureGroup="02 total-cancer-deaths-by-type" count="0" hidden="1"/>
    <cacheHierarchy uniqueName="[Measures].[__XL_Count 03 cancer-death-rates-by-age]" caption="__XL_Count 03 cancer-death-rates-by-age" measure="1" displayFolder="" measureGroup="03 cancer-death-rates-by-age" count="0" hidden="1"/>
    <cacheHierarchy uniqueName="[Measures].[__XL_Count 04_share-of-population-with-cancer-types_]" caption="__XL_Count 04_share-of-population-with-cancer-types_" measure="1" displayFolder="" measureGroup="04_share-of-population-with-cancer-types_" count="0" hidden="1"/>
    <cacheHierarchy uniqueName="[Measures].[__XL_Count 05_share-of-population-with-cancer]" caption="__XL_Count 05_share-of-population-with-cancer" measure="1" displayFolder="" measureGroup="05_share-of-population-with-cancer" count="0" hidden="1"/>
    <cacheHierarchy uniqueName="[Measures].[__XL_Count 06 number-of-people-with-cancer-by-age]" caption="__XL_Count 06 number-of-people-with-cancer-by-age" measure="1" displayFolder="" measureGroup="06 number-of-people-with-cancer-by-age" count="0" hidden="1"/>
    <cacheHierarchy uniqueName="[Measures].[__XL_Count 07 share-of-population-with-cancer-by-age]" caption="__XL_Count 07 share-of-population-with-cancer-by-age" measure="1" displayFolder="" measureGroup="07 share-of-population-with-cancer-by-age" count="0" hidden="1"/>
    <cacheHierarchy uniqueName="[Measures].[__XL_Count 08 disease-burden-rates-by-cancer-types]" caption="__XL_Count 08 disease-burden-rates-by-cancer-types" measure="1" displayFolder="" measureGroup="08 disease-burden-rates-by-cancer-types" count="0" hidden="1"/>
    <cacheHierarchy uniqueName="[Measures].[__XL_Count 09_cancer-deaths-rate-and-age-standardized-rate-index]" caption="__XL_Count 09_cancer-deaths-rate-and-age-standardized-rate-index" measure="1" displayFolder="" measureGroup="09_cancer-deaths-rate-and-age-standardized-rate-index" count="0" hidden="1"/>
    <cacheHierarchy uniqueName="[Measures].[__No measures defined]" caption="__No measures defined" measure="1" displayFolder="" count="0" hidden="1"/>
    <cacheHierarchy uniqueName="[Measures].[Sum of Number of executions (Amnesty International)]" caption="Sum of Number of executions (Amnesty International)" measure="1" displayFolder="" measureGroup="01 annual-number-of-deaths-by-cause" count="0" hidden="1">
      <extLst>
        <ext xmlns:x15="http://schemas.microsoft.com/office/spreadsheetml/2010/11/main" uri="{B97F6D7D-B522-45F9-BDA1-12C45D357490}">
          <x15:cacheHierarchy aggregatedColumn="3"/>
        </ext>
      </extLst>
    </cacheHierarchy>
    <cacheHierarchy uniqueName="[Measures].[Sum of Deaths - Meningitis - Sex: Both - Age: All Ages (Number)]" caption="Sum of Deaths - Meningitis - Sex: Both - Age: All Ages (Number)" measure="1" displayFolder="" measureGroup="01 annual-number-of-deaths-by-cause" count="0" hidden="1">
      <extLst>
        <ext xmlns:x15="http://schemas.microsoft.com/office/spreadsheetml/2010/11/main" uri="{B97F6D7D-B522-45F9-BDA1-12C45D357490}">
          <x15:cacheHierarchy aggregatedColumn="4"/>
        </ext>
      </extLst>
    </cacheHierarchy>
    <cacheHierarchy uniqueName="[Measures].[Sum of Deaths - Alzheimer's disease and other dementias - Sex: Both - A]" caption="Sum of Deaths - Alzheimer's disease and other dementias - Sex: Both - A" measure="1" displayFolder="" measureGroup="01 annual-number-of-deaths-by-cause" count="0" hidden="1">
      <extLst>
        <ext xmlns:x15="http://schemas.microsoft.com/office/spreadsheetml/2010/11/main" uri="{B97F6D7D-B522-45F9-BDA1-12C45D357490}">
          <x15:cacheHierarchy aggregatedColumn="5"/>
        </ext>
      </extLst>
    </cacheHierarchy>
    <cacheHierarchy uniqueName="[Measures].[Sum of Deaths - Parkinson's disease - Sex: Both - Age: All Ages (Number]" caption="Sum of Deaths - Parkinson's disease - Sex: Both - Age: All Ages (Number" measure="1" displayFolder="" measureGroup="01 annual-number-of-deaths-by-cause" count="0" hidden="1">
      <extLst>
        <ext xmlns:x15="http://schemas.microsoft.com/office/spreadsheetml/2010/11/main" uri="{B97F6D7D-B522-45F9-BDA1-12C45D357490}">
          <x15:cacheHierarchy aggregatedColumn="6"/>
        </ext>
      </extLst>
    </cacheHierarchy>
    <cacheHierarchy uniqueName="[Measures].[Sum of Deaths - Nutritional deficiencies - Sex: Both - Age: All Ages (N]" caption="Sum of Deaths - Nutritional deficiencies - Sex: Both - Age: All Ages (N" measure="1" displayFolder="" measureGroup="01 annual-number-of-deaths-by-cause" count="0" hidden="1">
      <extLst>
        <ext xmlns:x15="http://schemas.microsoft.com/office/spreadsheetml/2010/11/main" uri="{B97F6D7D-B522-45F9-BDA1-12C45D357490}">
          <x15:cacheHierarchy aggregatedColumn="7"/>
        </ext>
      </extLst>
    </cacheHierarchy>
    <cacheHierarchy uniqueName="[Measures].[Sum of Deaths - Malaria - Sex: Both - Age: All Ages (Number)]" caption="Sum of Deaths - Malaria - Sex: Both - Age: All Ages (Number)" measure="1" displayFolder="" measureGroup="01 annual-number-of-deaths-by-cause" count="0" hidden="1">
      <extLst>
        <ext xmlns:x15="http://schemas.microsoft.com/office/spreadsheetml/2010/11/main" uri="{B97F6D7D-B522-45F9-BDA1-12C45D357490}">
          <x15:cacheHierarchy aggregatedColumn="8"/>
        </ext>
      </extLst>
    </cacheHierarchy>
    <cacheHierarchy uniqueName="[Measures].[Sum of Deaths - Drowning - Sex: Both - Age: All Ages (Number)]" caption="Sum of Deaths - Drowning - Sex: Both - Age: All Ages (Number)" measure="1" displayFolder="" measureGroup="01 annual-number-of-deaths-by-cause" count="0" hidden="1">
      <extLst>
        <ext xmlns:x15="http://schemas.microsoft.com/office/spreadsheetml/2010/11/main" uri="{B97F6D7D-B522-45F9-BDA1-12C45D357490}">
          <x15:cacheHierarchy aggregatedColumn="9"/>
        </ext>
      </extLst>
    </cacheHierarchy>
    <cacheHierarchy uniqueName="[Measures].[Sum of Deaths - Interpersonal violence - Sex: Both - Age: All Ages (Num]" caption="Sum of Deaths - Interpersonal violence - Sex: Both - Age: All Ages (Num" measure="1" displayFolder="" measureGroup="01 annual-number-of-deaths-by-cause" count="0" hidden="1">
      <extLst>
        <ext xmlns:x15="http://schemas.microsoft.com/office/spreadsheetml/2010/11/main" uri="{B97F6D7D-B522-45F9-BDA1-12C45D357490}">
          <x15:cacheHierarchy aggregatedColumn="10"/>
        </ext>
      </extLst>
    </cacheHierarchy>
    <cacheHierarchy uniqueName="[Measures].[Sum of Deaths - Maternal disorders - Sex: Both - Age: All Ages (Number)]" caption="Sum of Deaths - Maternal disorders - Sex: Both - Age: All Ages (Number)" measure="1" displayFolder="" measureGroup="01 annual-number-of-deaths-by-cause" count="0" hidden="1">
      <extLst>
        <ext xmlns:x15="http://schemas.microsoft.com/office/spreadsheetml/2010/11/main" uri="{B97F6D7D-B522-45F9-BDA1-12C45D357490}">
          <x15:cacheHierarchy aggregatedColumn="11"/>
        </ext>
      </extLst>
    </cacheHierarchy>
    <cacheHierarchy uniqueName="[Measures].[Sum of Deaths - HIV/AIDS - Sex: Both - Age: All Ages (Number)]" caption="Sum of Deaths - HIV/AIDS - Sex: Both - Age: All Ages (Number)" measure="1" displayFolder="" measureGroup="01 annual-number-of-deaths-by-cause" count="0" hidden="1">
      <extLst>
        <ext xmlns:x15="http://schemas.microsoft.com/office/spreadsheetml/2010/11/main" uri="{B97F6D7D-B522-45F9-BDA1-12C45D357490}">
          <x15:cacheHierarchy aggregatedColumn="12"/>
        </ext>
      </extLst>
    </cacheHierarchy>
    <cacheHierarchy uniqueName="[Measures].[Sum of Deaths - Drug use disorders - Sex: Both - Age: All Ages (Number)]" caption="Sum of Deaths - Drug use disorders - Sex: Both - Age: All Ages (Number)" measure="1" displayFolder="" measureGroup="01 annual-number-of-deaths-by-cause" count="0" hidden="1">
      <extLst>
        <ext xmlns:x15="http://schemas.microsoft.com/office/spreadsheetml/2010/11/main" uri="{B97F6D7D-B522-45F9-BDA1-12C45D357490}">
          <x15:cacheHierarchy aggregatedColumn="13"/>
        </ext>
      </extLst>
    </cacheHierarchy>
    <cacheHierarchy uniqueName="[Measures].[Sum of Deaths - Tuberculosis - Sex: Both - Age: All Ages (Number)]" caption="Sum of Deaths - Tuberculosis - Sex: Both - Age: All Ages (Number)" measure="1" displayFolder="" measureGroup="01 annual-number-of-deaths-by-cause" count="0" hidden="1">
      <extLst>
        <ext xmlns:x15="http://schemas.microsoft.com/office/spreadsheetml/2010/11/main" uri="{B97F6D7D-B522-45F9-BDA1-12C45D357490}">
          <x15:cacheHierarchy aggregatedColumn="14"/>
        </ext>
      </extLst>
    </cacheHierarchy>
    <cacheHierarchy uniqueName="[Measures].[Sum of Deaths - Cardiovascular diseases - Sex: Both - Age: All Ages (Nu]" caption="Sum of Deaths - Cardiovascular diseases - Sex: Both - Age: All Ages (Nu" measure="1" displayFolder="" measureGroup="01 annual-number-of-deaths-by-cause" count="0" hidden="1">
      <extLst>
        <ext xmlns:x15="http://schemas.microsoft.com/office/spreadsheetml/2010/11/main" uri="{B97F6D7D-B522-45F9-BDA1-12C45D357490}">
          <x15:cacheHierarchy aggregatedColumn="15"/>
        </ext>
      </extLst>
    </cacheHierarchy>
    <cacheHierarchy uniqueName="[Measures].[Sum of Deaths - Lower respiratory infections - Sex: Both - Age: All Age]" caption="Sum of Deaths - Lower respiratory infections - Sex: Both - Age: All Age" measure="1" displayFolder="" measureGroup="01 annual-number-of-deaths-by-cause" count="0" hidden="1">
      <extLst>
        <ext xmlns:x15="http://schemas.microsoft.com/office/spreadsheetml/2010/11/main" uri="{B97F6D7D-B522-45F9-BDA1-12C45D357490}">
          <x15:cacheHierarchy aggregatedColumn="16"/>
        </ext>
      </extLst>
    </cacheHierarchy>
    <cacheHierarchy uniqueName="[Measures].[Sum of Deaths - Neonatal disorders - Sex: Both - Age: All Ages (Number)]" caption="Sum of Deaths - Neonatal disorders - Sex: Both - Age: All Ages (Number)" measure="1" displayFolder="" measureGroup="01 annual-number-of-deaths-by-cause" count="0" hidden="1">
      <extLst>
        <ext xmlns:x15="http://schemas.microsoft.com/office/spreadsheetml/2010/11/main" uri="{B97F6D7D-B522-45F9-BDA1-12C45D357490}">
          <x15:cacheHierarchy aggregatedColumn="17"/>
        </ext>
      </extLst>
    </cacheHierarchy>
    <cacheHierarchy uniqueName="[Measures].[Sum of Deaths - Alcohol use disorders - Sex: Both - Age: All Ages (Numb]" caption="Sum of Deaths - Alcohol use disorders - Sex: Both - Age: All Ages (Numb" measure="1" displayFolder="" measureGroup="01 annual-number-of-deaths-by-cause" count="0" hidden="1">
      <extLst>
        <ext xmlns:x15="http://schemas.microsoft.com/office/spreadsheetml/2010/11/main" uri="{B97F6D7D-B522-45F9-BDA1-12C45D357490}">
          <x15:cacheHierarchy aggregatedColumn="18"/>
        </ext>
      </extLst>
    </cacheHierarchy>
    <cacheHierarchy uniqueName="[Measures].[Sum of Deaths - Self-harm - Sex: Both - Age: All Ages (Number)]" caption="Sum of Deaths - Self-harm - Sex: Both - Age: All Ages (Number)" measure="1" displayFolder="" measureGroup="01 annual-number-of-deaths-by-cause" count="0" hidden="1">
      <extLst>
        <ext xmlns:x15="http://schemas.microsoft.com/office/spreadsheetml/2010/11/main" uri="{B97F6D7D-B522-45F9-BDA1-12C45D357490}">
          <x15:cacheHierarchy aggregatedColumn="19"/>
        </ext>
      </extLst>
    </cacheHierarchy>
    <cacheHierarchy uniqueName="[Measures].[Sum of Deaths - Exposure to forces of nature - Sex: Both - Age: All Age]" caption="Sum of Deaths - Exposure to forces of nature - Sex: Both - Age: All Age" measure="1" displayFolder="" measureGroup="01 annual-number-of-deaths-by-cause" count="0" hidden="1">
      <extLst>
        <ext xmlns:x15="http://schemas.microsoft.com/office/spreadsheetml/2010/11/main" uri="{B97F6D7D-B522-45F9-BDA1-12C45D357490}">
          <x15:cacheHierarchy aggregatedColumn="20"/>
        </ext>
      </extLst>
    </cacheHierarchy>
    <cacheHierarchy uniqueName="[Measures].[Sum of Deaths - Diarrheal diseases - Sex: Both - Age: All Ages (Number)]" caption="Sum of Deaths - Diarrheal diseases - Sex: Both - Age: All Ages (Number)" measure="1" displayFolder="" measureGroup="01 annual-number-of-deaths-by-cause" count="0" hidden="1">
      <extLst>
        <ext xmlns:x15="http://schemas.microsoft.com/office/spreadsheetml/2010/11/main" uri="{B97F6D7D-B522-45F9-BDA1-12C45D357490}">
          <x15:cacheHierarchy aggregatedColumn="21"/>
        </ext>
      </extLst>
    </cacheHierarchy>
    <cacheHierarchy uniqueName="[Measures].[Sum of Deaths - Environmental heat and cold exposure - Sex: Both - Age:]" caption="Sum of Deaths - Environmental heat and cold exposure - Sex: Both - Age:" measure="1" displayFolder="" measureGroup="01 annual-number-of-deaths-by-cause" count="0" hidden="1">
      <extLst>
        <ext xmlns:x15="http://schemas.microsoft.com/office/spreadsheetml/2010/11/main" uri="{B97F6D7D-B522-45F9-BDA1-12C45D357490}">
          <x15:cacheHierarchy aggregatedColumn="22"/>
        </ext>
      </extLst>
    </cacheHierarchy>
    <cacheHierarchy uniqueName="[Measures].[Sum of Deaths - Neoplasms - Sex: Both - Age: All Ages (Number)]" caption="Sum of Deaths - Neoplasms - Sex: Both - Age: All Ages (Number)" measure="1" displayFolder="" measureGroup="01 annual-number-of-deaths-by-cause" count="0" hidden="1">
      <extLst>
        <ext xmlns:x15="http://schemas.microsoft.com/office/spreadsheetml/2010/11/main" uri="{B97F6D7D-B522-45F9-BDA1-12C45D357490}">
          <x15:cacheHierarchy aggregatedColumn="23"/>
        </ext>
      </extLst>
    </cacheHierarchy>
    <cacheHierarchy uniqueName="[Measures].[Sum of Deaths - Conflict and terrorism - Sex: Both - Age: All Ages (Num]" caption="Sum of Deaths - Conflict and terrorism - Sex: Both - Age: All Ages (Num" measure="1" displayFolder="" measureGroup="01 annual-number-of-deaths-by-cause" count="0" hidden="1">
      <extLst>
        <ext xmlns:x15="http://schemas.microsoft.com/office/spreadsheetml/2010/11/main" uri="{B97F6D7D-B522-45F9-BDA1-12C45D357490}">
          <x15:cacheHierarchy aggregatedColumn="24"/>
        </ext>
      </extLst>
    </cacheHierarchy>
    <cacheHierarchy uniqueName="[Measures].[Sum of Deaths - Diabetes mellitus - Sex: Both - Age: All Ages (Number)]" caption="Sum of Deaths - Diabetes mellitus - Sex: Both - Age: All Ages (Number)" measure="1" displayFolder="" measureGroup="01 annual-number-of-deaths-by-cause" count="0" hidden="1">
      <extLst>
        <ext xmlns:x15="http://schemas.microsoft.com/office/spreadsheetml/2010/11/main" uri="{B97F6D7D-B522-45F9-BDA1-12C45D357490}">
          <x15:cacheHierarchy aggregatedColumn="25"/>
        </ext>
      </extLst>
    </cacheHierarchy>
    <cacheHierarchy uniqueName="[Measures].[Sum of Deaths - Chronic kidney disease - Sex: Both - Age: All Ages (Num]" caption="Sum of Deaths - Chronic kidney disease - Sex: Both - Age: All Ages (Num" measure="1" displayFolder="" measureGroup="01 annual-number-of-deaths-by-cause" count="0" hidden="1">
      <extLst>
        <ext xmlns:x15="http://schemas.microsoft.com/office/spreadsheetml/2010/11/main" uri="{B97F6D7D-B522-45F9-BDA1-12C45D357490}">
          <x15:cacheHierarchy aggregatedColumn="26"/>
        </ext>
      </extLst>
    </cacheHierarchy>
    <cacheHierarchy uniqueName="[Measures].[Sum of Deaths - Poisonings - Sex: Both - Age: All Ages (Number)]" caption="Sum of Deaths - Poisonings - Sex: Both - Age: All Ages (Number)" measure="1" displayFolder="" measureGroup="01 annual-number-of-deaths-by-cause" count="0" hidden="1">
      <extLst>
        <ext xmlns:x15="http://schemas.microsoft.com/office/spreadsheetml/2010/11/main" uri="{B97F6D7D-B522-45F9-BDA1-12C45D357490}">
          <x15:cacheHierarchy aggregatedColumn="27"/>
        </ext>
      </extLst>
    </cacheHierarchy>
    <cacheHierarchy uniqueName="[Measures].[Sum of Deaths - Protein-energy malnutrition - Sex: Both - Age: All Ages]" caption="Sum of Deaths - Protein-energy malnutrition - Sex: Both - Age: All Ages" measure="1" displayFolder="" measureGroup="01 annual-number-of-deaths-by-cause" count="0" hidden="1">
      <extLst>
        <ext xmlns:x15="http://schemas.microsoft.com/office/spreadsheetml/2010/11/main" uri="{B97F6D7D-B522-45F9-BDA1-12C45D357490}">
          <x15:cacheHierarchy aggregatedColumn="28"/>
        </ext>
      </extLst>
    </cacheHierarchy>
    <cacheHierarchy uniqueName="[Measures].[Sum of Terrorism (deaths)]" caption="Sum of Terrorism (deaths)" measure="1" displayFolder="" measureGroup="01 annual-number-of-deaths-by-cause" count="0" hidden="1">
      <extLst>
        <ext xmlns:x15="http://schemas.microsoft.com/office/spreadsheetml/2010/11/main" uri="{B97F6D7D-B522-45F9-BDA1-12C45D357490}">
          <x15:cacheHierarchy aggregatedColumn="29"/>
        </ext>
      </extLst>
    </cacheHierarchy>
    <cacheHierarchy uniqueName="[Measures].[Sum of Deaths - Road injuries - Sex: Both - Age: All Ages (Number)]" caption="Sum of Deaths - Road injuries - Sex: Both - Age: All Ages (Number)" measure="1" displayFolder="" measureGroup="01 annual-number-of-deaths-by-cause" count="0" hidden="1">
      <extLst>
        <ext xmlns:x15="http://schemas.microsoft.com/office/spreadsheetml/2010/11/main" uri="{B97F6D7D-B522-45F9-BDA1-12C45D357490}">
          <x15:cacheHierarchy aggregatedColumn="30"/>
        </ext>
      </extLst>
    </cacheHierarchy>
    <cacheHierarchy uniqueName="[Measures].[Sum of Deaths - Chronic respiratory diseases - Sex: Both - Age: All Age]" caption="Sum of Deaths - Chronic respiratory diseases - Sex: Both - Age: All Age" measure="1" displayFolder="" measureGroup="01 annual-number-of-deaths-by-cause" count="0" hidden="1">
      <extLst>
        <ext xmlns:x15="http://schemas.microsoft.com/office/spreadsheetml/2010/11/main" uri="{B97F6D7D-B522-45F9-BDA1-12C45D357490}">
          <x15:cacheHierarchy aggregatedColumn="31"/>
        </ext>
      </extLst>
    </cacheHierarchy>
    <cacheHierarchy uniqueName="[Measures].[Sum of Deaths - Cirrhosis and other chronic liver diseases - Sex: Both]" caption="Sum of Deaths - Cirrhosis and other chronic liver diseases - Sex: Both" measure="1" displayFolder="" measureGroup="01 annual-number-of-deaths-by-cause" count="0" hidden="1">
      <extLst>
        <ext xmlns:x15="http://schemas.microsoft.com/office/spreadsheetml/2010/11/main" uri="{B97F6D7D-B522-45F9-BDA1-12C45D357490}">
          <x15:cacheHierarchy aggregatedColumn="32"/>
        </ext>
      </extLst>
    </cacheHierarchy>
    <cacheHierarchy uniqueName="[Measures].[Sum of Deaths - Digestive diseases - Sex: Both - Age: All Ages (Number)]" caption="Sum of Deaths - Digestive diseases - Sex: Both - Age: All Ages (Number)" measure="1" displayFolder="" measureGroup="01 annual-number-of-deaths-by-cause" count="0" hidden="1">
      <extLst>
        <ext xmlns:x15="http://schemas.microsoft.com/office/spreadsheetml/2010/11/main" uri="{B97F6D7D-B522-45F9-BDA1-12C45D357490}">
          <x15:cacheHierarchy aggregatedColumn="33"/>
        </ext>
      </extLst>
    </cacheHierarchy>
    <cacheHierarchy uniqueName="[Measures].[Sum of Deaths - Fire, heat, and hot substances - Sex: Both - Age: All A]" caption="Sum of Deaths - Fire, heat, and hot substances - Sex: Both - Age: All A" measure="1" displayFolder="" measureGroup="01 annual-number-of-deaths-by-cause" count="0" hidden="1">
      <extLst>
        <ext xmlns:x15="http://schemas.microsoft.com/office/spreadsheetml/2010/11/main" uri="{B97F6D7D-B522-45F9-BDA1-12C45D357490}">
          <x15:cacheHierarchy aggregatedColumn="34"/>
        </ext>
      </extLst>
    </cacheHierarchy>
    <cacheHierarchy uniqueName="[Measures].[Sum of Deaths - Acute hepatitis - Sex: Both - Age: All Ages (Number)]" caption="Sum of Deaths - Acute hepatitis - Sex: Both - Age: All Ages (Number)" measure="1" displayFolder="" measureGroup="01 annual-number-of-deaths-by-cause" count="0" hidden="1">
      <extLst>
        <ext xmlns:x15="http://schemas.microsoft.com/office/spreadsheetml/2010/11/main" uri="{B97F6D7D-B522-45F9-BDA1-12C45D357490}">
          <x15:cacheHierarchy aggregatedColumn="35"/>
        </ext>
      </extLst>
    </cacheHierarchy>
    <cacheHierarchy uniqueName="[Measures].[Sum of Deaths - Liver cancer - Sex: Both - Age: All Ages (Number)]" caption="Sum of Deaths - Liver cancer - Sex: Both - Age: All Ages (Number)" measure="1" displayFolder="" measureGroup="02 total-cancer-deaths-by-type" count="0" hidden="1">
      <extLst>
        <ext xmlns:x15="http://schemas.microsoft.com/office/spreadsheetml/2010/11/main" uri="{B97F6D7D-B522-45F9-BDA1-12C45D357490}">
          <x15:cacheHierarchy aggregatedColumn="39"/>
        </ext>
      </extLst>
    </cacheHierarchy>
    <cacheHierarchy uniqueName="[Measures].[Sum of Deaths - Kidney cancer - Sex: Both - Age: All Ages (Number)]" caption="Sum of Deaths - Kidney cancer - Sex: Both - Age: All Ages (Number)" measure="1" displayFolder="" measureGroup="02 total-cancer-deaths-by-type" count="0" hidden="1">
      <extLst>
        <ext xmlns:x15="http://schemas.microsoft.com/office/spreadsheetml/2010/11/main" uri="{B97F6D7D-B522-45F9-BDA1-12C45D357490}">
          <x15:cacheHierarchy aggregatedColumn="40"/>
        </ext>
      </extLst>
    </cacheHierarchy>
    <cacheHierarchy uniqueName="[Measures].[Sum of Deaths - Lip and oral cavity cancer - Sex: Both - Age: All Ages]" caption="Sum of Deaths - Lip and oral cavity cancer - Sex: Both - Age: All Ages" measure="1" displayFolder="" measureGroup="02 total-cancer-deaths-by-type" count="0" hidden="1">
      <extLst>
        <ext xmlns:x15="http://schemas.microsoft.com/office/spreadsheetml/2010/11/main" uri="{B97F6D7D-B522-45F9-BDA1-12C45D357490}">
          <x15:cacheHierarchy aggregatedColumn="41"/>
        </ext>
      </extLst>
    </cacheHierarchy>
    <cacheHierarchy uniqueName="[Measures].[Sum of Deaths - Tracheal, bronchus, and lung cancer - Sex: Both - Age:]" caption="Sum of Deaths - Tracheal, bronchus, and lung cancer - Sex: Both - Age:" measure="1" displayFolder="" measureGroup="02 total-cancer-deaths-by-type" count="0" hidden="1">
      <extLst>
        <ext xmlns:x15="http://schemas.microsoft.com/office/spreadsheetml/2010/11/main" uri="{B97F6D7D-B522-45F9-BDA1-12C45D357490}">
          <x15:cacheHierarchy aggregatedColumn="42"/>
        </ext>
      </extLst>
    </cacheHierarchy>
    <cacheHierarchy uniqueName="[Measures].[Sum of Deaths - Larynx cancer - Sex: Both - Age: All Ages (Number)]" caption="Sum of Deaths - Larynx cancer - Sex: Both - Age: All Ages (Number)" measure="1" displayFolder="" measureGroup="02 total-cancer-deaths-by-type" count="0" hidden="1">
      <extLst>
        <ext xmlns:x15="http://schemas.microsoft.com/office/spreadsheetml/2010/11/main" uri="{B97F6D7D-B522-45F9-BDA1-12C45D357490}">
          <x15:cacheHierarchy aggregatedColumn="43"/>
        </ext>
      </extLst>
    </cacheHierarchy>
    <cacheHierarchy uniqueName="[Measures].[Sum of Deaths - Gallbladder and biliary tract cancer - Sex: Both - Age:]" caption="Sum of Deaths - Gallbladder and biliary tract cancer - Sex: Both - Age:" measure="1" displayFolder="" measureGroup="02 total-cancer-deaths-by-type" count="0" hidden="1">
      <extLst>
        <ext xmlns:x15="http://schemas.microsoft.com/office/spreadsheetml/2010/11/main" uri="{B97F6D7D-B522-45F9-BDA1-12C45D357490}">
          <x15:cacheHierarchy aggregatedColumn="44"/>
        </ext>
      </extLst>
    </cacheHierarchy>
    <cacheHierarchy uniqueName="[Measures].[Sum of Deaths - Malignant skin melanoma - Sex: Both - Age: All Ages (Nu]" caption="Sum of Deaths - Malignant skin melanoma - Sex: Both - Age: All Ages (Nu" measure="1" displayFolder="" measureGroup="02 total-cancer-deaths-by-type" count="0" hidden="1">
      <extLst>
        <ext xmlns:x15="http://schemas.microsoft.com/office/spreadsheetml/2010/11/main" uri="{B97F6D7D-B522-45F9-BDA1-12C45D357490}">
          <x15:cacheHierarchy aggregatedColumn="45"/>
        </ext>
      </extLst>
    </cacheHierarchy>
    <cacheHierarchy uniqueName="[Measures].[Sum of Deaths - Leukemia - Sex: Both - Age: All Ages (Number)]" caption="Sum of Deaths - Leukemia - Sex: Both - Age: All Ages (Number)" measure="1" displayFolder="" measureGroup="02 total-cancer-deaths-by-type" count="0" hidden="1">
      <extLst>
        <ext xmlns:x15="http://schemas.microsoft.com/office/spreadsheetml/2010/11/main" uri="{B97F6D7D-B522-45F9-BDA1-12C45D357490}">
          <x15:cacheHierarchy aggregatedColumn="46"/>
        </ext>
      </extLst>
    </cacheHierarchy>
    <cacheHierarchy uniqueName="[Measures].[Sum of Deaths - Hodgkin lymphoma - Sex: Both - Age: All Ages (Number)]" caption="Sum of Deaths - Hodgkin lymphoma - Sex: Both - Age: All Ages (Number)" measure="1" displayFolder="" measureGroup="02 total-cancer-deaths-by-type" count="0" hidden="1">
      <extLst>
        <ext xmlns:x15="http://schemas.microsoft.com/office/spreadsheetml/2010/11/main" uri="{B97F6D7D-B522-45F9-BDA1-12C45D357490}">
          <x15:cacheHierarchy aggregatedColumn="47"/>
        </ext>
      </extLst>
    </cacheHierarchy>
    <cacheHierarchy uniqueName="[Measures].[Sum of Deaths - Multiple myeloma - Sex: Both - Age: All Ages (Number)]" caption="Sum of Deaths - Multiple myeloma - Sex: Both - Age: All Ages (Number)" measure="1" displayFolder="" measureGroup="02 total-cancer-deaths-by-type" count="0" hidden="1">
      <extLst>
        <ext xmlns:x15="http://schemas.microsoft.com/office/spreadsheetml/2010/11/main" uri="{B97F6D7D-B522-45F9-BDA1-12C45D357490}">
          <x15:cacheHierarchy aggregatedColumn="48"/>
        </ext>
      </extLst>
    </cacheHierarchy>
    <cacheHierarchy uniqueName="[Measures].[Sum of Deaths - Other neoplasms - Sex: Both - Age: All Ages (Number)]" caption="Sum of Deaths - Other neoplasms - Sex: Both - Age: All Ages (Number)" measure="1" displayFolder="" measureGroup="02 total-cancer-deaths-by-type" count="0" hidden="1">
      <extLst>
        <ext xmlns:x15="http://schemas.microsoft.com/office/spreadsheetml/2010/11/main" uri="{B97F6D7D-B522-45F9-BDA1-12C45D357490}">
          <x15:cacheHierarchy aggregatedColumn="49"/>
        </ext>
      </extLst>
    </cacheHierarchy>
    <cacheHierarchy uniqueName="[Measures].[Sum of Deaths - Breast cancer - Sex: Both - Age: All Ages (Number)]" caption="Sum of Deaths - Breast cancer - Sex: Both - Age: All Ages (Number)" measure="1" displayFolder="" measureGroup="02 total-cancer-deaths-by-type" count="0" hidden="1">
      <extLst>
        <ext xmlns:x15="http://schemas.microsoft.com/office/spreadsheetml/2010/11/main" uri="{B97F6D7D-B522-45F9-BDA1-12C45D357490}">
          <x15:cacheHierarchy aggregatedColumn="50"/>
        </ext>
      </extLst>
    </cacheHierarchy>
    <cacheHierarchy uniqueName="[Measures].[Sum of Deaths - Prostate cancer - Sex: Both - Age: All Ages (Number)]" caption="Sum of Deaths - Prostate cancer - Sex: Both - Age: All Ages (Number)" measure="1" displayFolder="" measureGroup="02 total-cancer-deaths-by-type" count="0" hidden="1">
      <extLst>
        <ext xmlns:x15="http://schemas.microsoft.com/office/spreadsheetml/2010/11/main" uri="{B97F6D7D-B522-45F9-BDA1-12C45D357490}">
          <x15:cacheHierarchy aggregatedColumn="51"/>
        </ext>
      </extLst>
    </cacheHierarchy>
    <cacheHierarchy uniqueName="[Measures].[Sum of Deaths - Thyroid cancer - Sex: Both - Age: All Ages (Number)]" caption="Sum of Deaths - Thyroid cancer - Sex: Both - Age: All Ages (Number)" measure="1" displayFolder="" measureGroup="02 total-cancer-deaths-by-type" count="0" hidden="1">
      <extLst>
        <ext xmlns:x15="http://schemas.microsoft.com/office/spreadsheetml/2010/11/main" uri="{B97F6D7D-B522-45F9-BDA1-12C45D357490}">
          <x15:cacheHierarchy aggregatedColumn="52"/>
        </ext>
      </extLst>
    </cacheHierarchy>
    <cacheHierarchy uniqueName="[Measures].[Sum of Deaths - Stomach cancer - Sex: Both - Age: All Ages (Number)]" caption="Sum of Deaths - Stomach cancer - Sex: Both - Age: All Ages (Number)" measure="1" displayFolder="" measureGroup="02 total-cancer-deaths-by-type" count="0" hidden="1">
      <extLst>
        <ext xmlns:x15="http://schemas.microsoft.com/office/spreadsheetml/2010/11/main" uri="{B97F6D7D-B522-45F9-BDA1-12C45D357490}">
          <x15:cacheHierarchy aggregatedColumn="53"/>
        </ext>
      </extLst>
    </cacheHierarchy>
    <cacheHierarchy uniqueName="[Measures].[Sum of Deaths - Bladder cancer - Sex: Both - Age: All Ages (Number)]" caption="Sum of Deaths - Bladder cancer - Sex: Both - Age: All Ages (Number)" measure="1" displayFolder="" measureGroup="02 total-cancer-deaths-by-type" count="0" hidden="1">
      <extLst>
        <ext xmlns:x15="http://schemas.microsoft.com/office/spreadsheetml/2010/11/main" uri="{B97F6D7D-B522-45F9-BDA1-12C45D357490}">
          <x15:cacheHierarchy aggregatedColumn="54"/>
        </ext>
      </extLst>
    </cacheHierarchy>
    <cacheHierarchy uniqueName="[Measures].[Sum of Deaths - Uterine cancer - Sex: Both - Age: All Ages (Number)]" caption="Sum of Deaths - Uterine cancer - Sex: Both - Age: All Ages (Number)" measure="1" displayFolder="" measureGroup="02 total-cancer-deaths-by-type" count="0" hidden="1">
      <extLst>
        <ext xmlns:x15="http://schemas.microsoft.com/office/spreadsheetml/2010/11/main" uri="{B97F6D7D-B522-45F9-BDA1-12C45D357490}">
          <x15:cacheHierarchy aggregatedColumn="55"/>
        </ext>
      </extLst>
    </cacheHierarchy>
    <cacheHierarchy uniqueName="[Measures].[Sum of Deaths - Ovarian cancer - Sex: Both - Age: All Ages (Number)]" caption="Sum of Deaths - Ovarian cancer - Sex: Both - Age: All Ages (Number)" measure="1" displayFolder="" measureGroup="02 total-cancer-deaths-by-type" count="0" hidden="1">
      <extLst>
        <ext xmlns:x15="http://schemas.microsoft.com/office/spreadsheetml/2010/11/main" uri="{B97F6D7D-B522-45F9-BDA1-12C45D357490}">
          <x15:cacheHierarchy aggregatedColumn="56"/>
        </ext>
      </extLst>
    </cacheHierarchy>
    <cacheHierarchy uniqueName="[Measures].[Sum of Deaths - Cervical cancer - Sex: Both - Age: All Ages (Number)]" caption="Sum of Deaths - Cervical cancer - Sex: Both - Age: All Ages (Number)" measure="1" displayFolder="" measureGroup="02 total-cancer-deaths-by-type" count="0" hidden="1">
      <extLst>
        <ext xmlns:x15="http://schemas.microsoft.com/office/spreadsheetml/2010/11/main" uri="{B97F6D7D-B522-45F9-BDA1-12C45D357490}">
          <x15:cacheHierarchy aggregatedColumn="57"/>
        </ext>
      </extLst>
    </cacheHierarchy>
    <cacheHierarchy uniqueName="[Measures].[Sum of Deaths - Brain and central nervous system cancer - Sex: Both - A]" caption="Sum of Deaths - Brain and central nervous system cancer - Sex: Both - A" measure="1" displayFolder="" measureGroup="02 total-cancer-deaths-by-type" count="0" hidden="1">
      <extLst>
        <ext xmlns:x15="http://schemas.microsoft.com/office/spreadsheetml/2010/11/main" uri="{B97F6D7D-B522-45F9-BDA1-12C45D357490}">
          <x15:cacheHierarchy aggregatedColumn="58"/>
        </ext>
      </extLst>
    </cacheHierarchy>
    <cacheHierarchy uniqueName="[Measures].[Sum of Deaths - Non-Hodgkin lymphoma - Sex: Both - Age: All Ages (Numbe]" caption="Sum of Deaths - Non-Hodgkin lymphoma - Sex: Both - Age: All Ages (Numbe" measure="1" displayFolder="" measureGroup="02 total-cancer-deaths-by-type" count="0" hidden="1">
      <extLst>
        <ext xmlns:x15="http://schemas.microsoft.com/office/spreadsheetml/2010/11/main" uri="{B97F6D7D-B522-45F9-BDA1-12C45D357490}">
          <x15:cacheHierarchy aggregatedColumn="59"/>
        </ext>
      </extLst>
    </cacheHierarchy>
    <cacheHierarchy uniqueName="[Measures].[Sum of Deaths - Pancreatic cancer - Sex: Both - Age: All Ages (Number)]" caption="Sum of Deaths - Pancreatic cancer - Sex: Both - Age: All Ages (Number)" measure="1" displayFolder="" measureGroup="02 total-cancer-deaths-by-type" count="0" hidden="1">
      <extLst>
        <ext xmlns:x15="http://schemas.microsoft.com/office/spreadsheetml/2010/11/main" uri="{B97F6D7D-B522-45F9-BDA1-12C45D357490}">
          <x15:cacheHierarchy aggregatedColumn="60"/>
        </ext>
      </extLst>
    </cacheHierarchy>
    <cacheHierarchy uniqueName="[Measures].[Sum of Deaths - Esophageal cancer - Sex: Both - Age: All Ages (Number)]" caption="Sum of Deaths - Esophageal cancer - Sex: Both - Age: All Ages (Number)" measure="1" displayFolder="" measureGroup="02 total-cancer-deaths-by-type" count="0" hidden="1">
      <extLst>
        <ext xmlns:x15="http://schemas.microsoft.com/office/spreadsheetml/2010/11/main" uri="{B97F6D7D-B522-45F9-BDA1-12C45D357490}">
          <x15:cacheHierarchy aggregatedColumn="61"/>
        </ext>
      </extLst>
    </cacheHierarchy>
    <cacheHierarchy uniqueName="[Measures].[Sum of Deaths - Testicular cancer - Sex: Both - Age: All Ages (Number)]" caption="Sum of Deaths - Testicular cancer - Sex: Both - Age: All Ages (Number)" measure="1" displayFolder="" measureGroup="02 total-cancer-deaths-by-type" count="0" hidden="1">
      <extLst>
        <ext xmlns:x15="http://schemas.microsoft.com/office/spreadsheetml/2010/11/main" uri="{B97F6D7D-B522-45F9-BDA1-12C45D357490}">
          <x15:cacheHierarchy aggregatedColumn="62"/>
        </ext>
      </extLst>
    </cacheHierarchy>
    <cacheHierarchy uniqueName="[Measures].[Sum of Deaths - Nasopharynx cancer - Sex: Both - Age: All Ages (Number)]" caption="Sum of Deaths - Nasopharynx cancer - Sex: Both - Age: All Ages (Number)" measure="1" displayFolder="" measureGroup="02 total-cancer-deaths-by-type" count="0" hidden="1">
      <extLst>
        <ext xmlns:x15="http://schemas.microsoft.com/office/spreadsheetml/2010/11/main" uri="{B97F6D7D-B522-45F9-BDA1-12C45D357490}">
          <x15:cacheHierarchy aggregatedColumn="63"/>
        </ext>
      </extLst>
    </cacheHierarchy>
    <cacheHierarchy uniqueName="[Measures].[Sum of Deaths - Other pharynx cancer - Sex: Both - Age: All Ages (Numbe]" caption="Sum of Deaths - Other pharynx cancer - Sex: Both - Age: All Ages (Numbe" measure="1" displayFolder="" measureGroup="02 total-cancer-deaths-by-type" count="0" hidden="1">
      <extLst>
        <ext xmlns:x15="http://schemas.microsoft.com/office/spreadsheetml/2010/11/main" uri="{B97F6D7D-B522-45F9-BDA1-12C45D357490}">
          <x15:cacheHierarchy aggregatedColumn="64"/>
        </ext>
      </extLst>
    </cacheHierarchy>
    <cacheHierarchy uniqueName="[Measures].[Sum of Deaths - Colon and rectum cancer - Sex: Both - Age: All Ages (Nu]" caption="Sum of Deaths - Colon and rectum cancer - Sex: Both - Age: All Ages (Nu" measure="1" displayFolder="" measureGroup="02 total-cancer-deaths-by-type" count="0" hidden="1">
      <extLst>
        <ext xmlns:x15="http://schemas.microsoft.com/office/spreadsheetml/2010/11/main" uri="{B97F6D7D-B522-45F9-BDA1-12C45D357490}">
          <x15:cacheHierarchy aggregatedColumn="65"/>
        </ext>
      </extLst>
    </cacheHierarchy>
    <cacheHierarchy uniqueName="[Measures].[Sum of Deaths - Non-melanoma skin cancer - Sex: Both - Age: All Ages (N]" caption="Sum of Deaths - Non-melanoma skin cancer - Sex: Both - Age: All Ages (N" measure="1" displayFolder="" measureGroup="02 total-cancer-deaths-by-type" count="0" hidden="1">
      <extLst>
        <ext xmlns:x15="http://schemas.microsoft.com/office/spreadsheetml/2010/11/main" uri="{B97F6D7D-B522-45F9-BDA1-12C45D357490}">
          <x15:cacheHierarchy aggregatedColumn="66"/>
        </ext>
      </extLst>
    </cacheHierarchy>
    <cacheHierarchy uniqueName="[Measures].[Sum of Deaths - Mesothelioma - Sex: Both - Age: All Ages (Number)]" caption="Sum of Deaths - Mesothelioma - Sex: Both - Age: All Ages (Number)" measure="1" displayFolder="" measureGroup="02 total-cancer-deaths-by-type" count="0" hidden="1">
      <extLst>
        <ext xmlns:x15="http://schemas.microsoft.com/office/spreadsheetml/2010/11/main" uri="{B97F6D7D-B522-45F9-BDA1-12C45D357490}">
          <x15:cacheHierarchy aggregatedColumn="67"/>
        </ext>
      </extLst>
    </cacheHierarchy>
    <cacheHierarchy uniqueName="[Measures].[Sum of Deaths - Neoplasms - Sex: Both - Age: Under 5 (Rate)]" caption="Sum of Deaths - Neoplasms - Sex: Both - Age: Under 5 (Rate)" measure="1" displayFolder="" measureGroup="03 cancer-death-rates-by-age" count="0" hidden="1">
      <extLst>
        <ext xmlns:x15="http://schemas.microsoft.com/office/spreadsheetml/2010/11/main" uri="{B97F6D7D-B522-45F9-BDA1-12C45D357490}">
          <x15:cacheHierarchy aggregatedColumn="71"/>
        </ext>
      </extLst>
    </cacheHierarchy>
    <cacheHierarchy uniqueName="[Measures].[Sum of Deaths - Neoplasms - Sex: Both - Age: Age-standardized (Rate)]" caption="Sum of Deaths - Neoplasms - Sex: Both - Age: Age-standardized (Rate)" measure="1" displayFolder="" measureGroup="03 cancer-death-rates-by-age" count="0" hidden="1">
      <extLst>
        <ext xmlns:x15="http://schemas.microsoft.com/office/spreadsheetml/2010/11/main" uri="{B97F6D7D-B522-45F9-BDA1-12C45D357490}">
          <x15:cacheHierarchy aggregatedColumn="72"/>
        </ext>
      </extLst>
    </cacheHierarchy>
    <cacheHierarchy uniqueName="[Measures].[Sum of Deaths - Neoplasms - Sex: Both - Age: All Ages (Rate)]" caption="Sum of Deaths - Neoplasms - Sex: Both - Age: All Ages (Rate)" measure="1" displayFolder="" measureGroup="03 cancer-death-rates-by-age" count="0" hidden="1">
      <extLst>
        <ext xmlns:x15="http://schemas.microsoft.com/office/spreadsheetml/2010/11/main" uri="{B97F6D7D-B522-45F9-BDA1-12C45D357490}">
          <x15:cacheHierarchy aggregatedColumn="73"/>
        </ext>
      </extLst>
    </cacheHierarchy>
    <cacheHierarchy uniqueName="[Measures].[Sum of Deaths - Neoplasms - Sex: Both - Age: 70+ years (Rate)]" caption="Sum of Deaths - Neoplasms - Sex: Both - Age: 70+ years (Rate)" measure="1" displayFolder="" measureGroup="03 cancer-death-rates-by-age" count="0" hidden="1">
      <extLst>
        <ext xmlns:x15="http://schemas.microsoft.com/office/spreadsheetml/2010/11/main" uri="{B97F6D7D-B522-45F9-BDA1-12C45D357490}">
          <x15:cacheHierarchy aggregatedColumn="74"/>
        </ext>
      </extLst>
    </cacheHierarchy>
    <cacheHierarchy uniqueName="[Measures].[Sum of Deaths - Neoplasms - Sex: Both - Age: 5-14 years (Rate)]" caption="Sum of Deaths - Neoplasms - Sex: Both - Age: 5-14 years (Rate)" measure="1" displayFolder="" measureGroup="03 cancer-death-rates-by-age" count="0" hidden="1">
      <extLst>
        <ext xmlns:x15="http://schemas.microsoft.com/office/spreadsheetml/2010/11/main" uri="{B97F6D7D-B522-45F9-BDA1-12C45D357490}">
          <x15:cacheHierarchy aggregatedColumn="75"/>
        </ext>
      </extLst>
    </cacheHierarchy>
    <cacheHierarchy uniqueName="[Measures].[Sum of Deaths - Neoplasms - Sex: Both - Age: 50-69 years (Rate)]" caption="Sum of Deaths - Neoplasms - Sex: Both - Age: 50-69 years (Rate)" measure="1" displayFolder="" measureGroup="03 cancer-death-rates-by-age" count="0" hidden="1">
      <extLst>
        <ext xmlns:x15="http://schemas.microsoft.com/office/spreadsheetml/2010/11/main" uri="{B97F6D7D-B522-45F9-BDA1-12C45D357490}">
          <x15:cacheHierarchy aggregatedColumn="76"/>
        </ext>
      </extLst>
    </cacheHierarchy>
    <cacheHierarchy uniqueName="[Measures].[Sum of Deaths - Neoplasms - Sex: Both - Age: 15-49 years (Rate)]" caption="Sum of Deaths - Neoplasms - Sex: Both - Age: 15-49 years (Rate)" measure="1" displayFolder="" measureGroup="03 cancer-death-rates-by-age" count="0" hidden="1">
      <extLst>
        <ext xmlns:x15="http://schemas.microsoft.com/office/spreadsheetml/2010/11/main" uri="{B97F6D7D-B522-45F9-BDA1-12C45D357490}">
          <x15:cacheHierarchy aggregatedColumn="77"/>
        </ext>
      </extLst>
    </cacheHierarchy>
    <cacheHierarchy uniqueName="[Measures].[Sum of Prevalence - Liver cancer - Sex: Both - Age: Age-standardized (P]" caption="Sum of Prevalence - Liver cancer - Sex: Both - Age: Age-standardized (P" measure="1" displayFolder="" measureGroup="04_share-of-population-with-cancer-types_" count="0" hidden="1">
      <extLst>
        <ext xmlns:x15="http://schemas.microsoft.com/office/spreadsheetml/2010/11/main" uri="{B97F6D7D-B522-45F9-BDA1-12C45D357490}">
          <x15:cacheHierarchy aggregatedColumn="81"/>
        </ext>
      </extLst>
    </cacheHierarchy>
    <cacheHierarchy uniqueName="[Measures].[Sum of Prevalence - Kidney cancer - Sex: Both - Age: Age-standardized (]" caption="Sum of Prevalence - Kidney cancer - Sex: Both - Age: Age-standardized (" measure="1" displayFolder="" measureGroup="04_share-of-population-with-cancer-types_" count="0" hidden="1">
      <extLst>
        <ext xmlns:x15="http://schemas.microsoft.com/office/spreadsheetml/2010/11/main" uri="{B97F6D7D-B522-45F9-BDA1-12C45D357490}">
          <x15:cacheHierarchy aggregatedColumn="82"/>
        </ext>
      </extLst>
    </cacheHierarchy>
    <cacheHierarchy uniqueName="[Measures].[Sum of Prevalence - Larynx cancer - Sex: Both - Age: Age-standardized (]" caption="Sum of Prevalence - Larynx cancer - Sex: Both - Age: Age-standardized (" measure="1" displayFolder="" measureGroup="04_share-of-population-with-cancer-types_" count="0" hidden="1">
      <extLst>
        <ext xmlns:x15="http://schemas.microsoft.com/office/spreadsheetml/2010/11/main" uri="{B97F6D7D-B522-45F9-BDA1-12C45D357490}">
          <x15:cacheHierarchy aggregatedColumn="83"/>
        </ext>
      </extLst>
    </cacheHierarchy>
    <cacheHierarchy uniqueName="[Measures].[Sum of Prevalence - Breast cancer - Sex: Both - Age: Age-standardized (]" caption="Sum of Prevalence - Breast cancer - Sex: Both - Age: Age-standardized (" measure="1" displayFolder="" measureGroup="04_share-of-population-with-cancer-types_" count="0" hidden="1">
      <extLst>
        <ext xmlns:x15="http://schemas.microsoft.com/office/spreadsheetml/2010/11/main" uri="{B97F6D7D-B522-45F9-BDA1-12C45D357490}">
          <x15:cacheHierarchy aggregatedColumn="84"/>
        </ext>
      </extLst>
    </cacheHierarchy>
    <cacheHierarchy uniqueName="[Measures].[Sum of Prevalence - Thyroid cancer - Sex: Both - Age: Age-standardized]" caption="Sum of Prevalence - Thyroid cancer - Sex: Both - Age: Age-standardized" measure="1" displayFolder="" measureGroup="04_share-of-population-with-cancer-types_" count="0" hidden="1">
      <extLst>
        <ext xmlns:x15="http://schemas.microsoft.com/office/spreadsheetml/2010/11/main" uri="{B97F6D7D-B522-45F9-BDA1-12C45D357490}">
          <x15:cacheHierarchy aggregatedColumn="85"/>
        </ext>
      </extLst>
    </cacheHierarchy>
    <cacheHierarchy uniqueName="[Measures].[Sum of Prevalence - Bladder cancer - Sex: Both - Age: Age-standardized]" caption="Sum of Prevalence - Bladder cancer - Sex: Both - Age: Age-standardized" measure="1" displayFolder="" measureGroup="04_share-of-population-with-cancer-types_" count="0" hidden="1">
      <extLst>
        <ext xmlns:x15="http://schemas.microsoft.com/office/spreadsheetml/2010/11/main" uri="{B97F6D7D-B522-45F9-BDA1-12C45D357490}">
          <x15:cacheHierarchy aggregatedColumn="86"/>
        </ext>
      </extLst>
    </cacheHierarchy>
    <cacheHierarchy uniqueName="[Measures].[Sum of Prevalence - Uterine cancer - Sex: Both - Age: Age-standardized]" caption="Sum of Prevalence - Uterine cancer - Sex: Both - Age: Age-standardized" measure="1" displayFolder="" measureGroup="04_share-of-population-with-cancer-types_" count="0" hidden="1">
      <extLst>
        <ext xmlns:x15="http://schemas.microsoft.com/office/spreadsheetml/2010/11/main" uri="{B97F6D7D-B522-45F9-BDA1-12C45D357490}">
          <x15:cacheHierarchy aggregatedColumn="87"/>
        </ext>
      </extLst>
    </cacheHierarchy>
    <cacheHierarchy uniqueName="[Measures].[Sum of Prevalence - Ovarian cancer - Sex: Both - Age: Age-standardized]" caption="Sum of Prevalence - Ovarian cancer - Sex: Both - Age: Age-standardized" measure="1" displayFolder="" measureGroup="04_share-of-population-with-cancer-types_" count="0" hidden="1">
      <extLst>
        <ext xmlns:x15="http://schemas.microsoft.com/office/spreadsheetml/2010/11/main" uri="{B97F6D7D-B522-45F9-BDA1-12C45D357490}">
          <x15:cacheHierarchy aggregatedColumn="88"/>
        </ext>
      </extLst>
    </cacheHierarchy>
    <cacheHierarchy uniqueName="[Measures].[Sum of Prevalence - Stomach cancer - Sex: Both - Age: Age-standardized]" caption="Sum of Prevalence - Stomach cancer - Sex: Both - Age: Age-standardized" measure="1" displayFolder="" measureGroup="04_share-of-population-with-cancer-types_" count="0" hidden="1">
      <extLst>
        <ext xmlns:x15="http://schemas.microsoft.com/office/spreadsheetml/2010/11/main" uri="{B97F6D7D-B522-45F9-BDA1-12C45D357490}">
          <x15:cacheHierarchy aggregatedColumn="89"/>
        </ext>
      </extLst>
    </cacheHierarchy>
    <cacheHierarchy uniqueName="[Measures].[Sum of Prevalence - Prostate cancer - Sex: Both - Age: Age-standardized]" caption="Sum of Prevalence - Prostate cancer - Sex: Both - Age: Age-standardized" measure="1" displayFolder="" measureGroup="04_share-of-population-with-cancer-types_" count="0" hidden="1">
      <extLst>
        <ext xmlns:x15="http://schemas.microsoft.com/office/spreadsheetml/2010/11/main" uri="{B97F6D7D-B522-45F9-BDA1-12C45D357490}">
          <x15:cacheHierarchy aggregatedColumn="90"/>
        </ext>
      </extLst>
    </cacheHierarchy>
    <cacheHierarchy uniqueName="[Measures].[Sum of Prevalence - Cervical cancer - Sex: Both - Age: Age-standardized]" caption="Sum of Prevalence - Cervical cancer - Sex: Both - Age: Age-standardized" measure="1" displayFolder="" measureGroup="04_share-of-population-with-cancer-types_" count="0" hidden="1">
      <extLst>
        <ext xmlns:x15="http://schemas.microsoft.com/office/spreadsheetml/2010/11/main" uri="{B97F6D7D-B522-45F9-BDA1-12C45D357490}">
          <x15:cacheHierarchy aggregatedColumn="91"/>
        </ext>
      </extLst>
    </cacheHierarchy>
    <cacheHierarchy uniqueName="[Measures].[Sum of Prevalence - Testicular cancer - Sex: Both - Age: Age-standardiz]" caption="Sum of Prevalence - Testicular cancer - Sex: Both - Age: Age-standardiz" measure="1" displayFolder="" measureGroup="04_share-of-population-with-cancer-types_" count="0" hidden="1">
      <extLst>
        <ext xmlns:x15="http://schemas.microsoft.com/office/spreadsheetml/2010/11/main" uri="{B97F6D7D-B522-45F9-BDA1-12C45D357490}">
          <x15:cacheHierarchy aggregatedColumn="92"/>
        </ext>
      </extLst>
    </cacheHierarchy>
    <cacheHierarchy uniqueName="[Measures].[Sum of Prevalence - Pancreatic cancer - Sex: Both - Age: Age-standardiz]" caption="Sum of Prevalence - Pancreatic cancer - Sex: Both - Age: Age-standardiz" measure="1" displayFolder="" measureGroup="04_share-of-population-with-cancer-types_" count="0" hidden="1">
      <extLst>
        <ext xmlns:x15="http://schemas.microsoft.com/office/spreadsheetml/2010/11/main" uri="{B97F6D7D-B522-45F9-BDA1-12C45D357490}">
          <x15:cacheHierarchy aggregatedColumn="93"/>
        </ext>
      </extLst>
    </cacheHierarchy>
    <cacheHierarchy uniqueName="[Measures].[Sum of Prevalence - Esophageal cancer - Sex: Both - Age: Age-standardiz]" caption="Sum of Prevalence - Esophageal cancer - Sex: Both - Age: Age-standardiz" measure="1" displayFolder="" measureGroup="04_share-of-population-with-cancer-types_" count="0" hidden="1">
      <extLst>
        <ext xmlns:x15="http://schemas.microsoft.com/office/spreadsheetml/2010/11/main" uri="{B97F6D7D-B522-45F9-BDA1-12C45D357490}">
          <x15:cacheHierarchy aggregatedColumn="94"/>
        </ext>
      </extLst>
    </cacheHierarchy>
    <cacheHierarchy uniqueName="[Measures].[Sum of Prevalence - Nasopharynx cancer - Sex: Both - Age: Age-standardi]" caption="Sum of Prevalence - Nasopharynx cancer - Sex: Both - Age: Age-standardi" measure="1" displayFolder="" measureGroup="04_share-of-population-with-cancer-types_" count="0" hidden="1">
      <extLst>
        <ext xmlns:x15="http://schemas.microsoft.com/office/spreadsheetml/2010/11/main" uri="{B97F6D7D-B522-45F9-BDA1-12C45D357490}">
          <x15:cacheHierarchy aggregatedColumn="95"/>
        </ext>
      </extLst>
    </cacheHierarchy>
    <cacheHierarchy uniqueName="[Measures].[Sum of Prevalence - Colon and rectum cancer - Sex: Both - Age: Age-stan]" caption="Sum of Prevalence - Colon and rectum cancer - Sex: Both - Age: Age-stan" measure="1" displayFolder="" measureGroup="04_share-of-population-with-cancer-types_" count="0" hidden="1">
      <extLst>
        <ext xmlns:x15="http://schemas.microsoft.com/office/spreadsheetml/2010/11/main" uri="{B97F6D7D-B522-45F9-BDA1-12C45D357490}">
          <x15:cacheHierarchy aggregatedColumn="96"/>
        </ext>
      </extLst>
    </cacheHierarchy>
    <cacheHierarchy uniqueName="[Measures].[Sum of Prevalence - Non-melanoma skin cancer - Sex: Both - Age: Age-sta]" caption="Sum of Prevalence - Non-melanoma skin cancer - Sex: Both - Age: Age-sta" measure="1" displayFolder="" measureGroup="04_share-of-population-with-cancer-types_" count="0" hidden="1">
      <extLst>
        <ext xmlns:x15="http://schemas.microsoft.com/office/spreadsheetml/2010/11/main" uri="{B97F6D7D-B522-45F9-BDA1-12C45D357490}">
          <x15:cacheHierarchy aggregatedColumn="97"/>
        </ext>
      </extLst>
    </cacheHierarchy>
    <cacheHierarchy uniqueName="[Measures].[Sum of Prevalence - Lip and oral cavity cancer - Sex: Both - Age: Age-s]" caption="Sum of Prevalence - Lip and oral cavity cancer - Sex: Both - Age: Age-s" measure="1" displayFolder="" measureGroup="04_share-of-population-with-cancer-types_" count="0" hidden="1">
      <extLst>
        <ext xmlns:x15="http://schemas.microsoft.com/office/spreadsheetml/2010/11/main" uri="{B97F6D7D-B522-45F9-BDA1-12C45D357490}">
          <x15:cacheHierarchy aggregatedColumn="98"/>
        </ext>
      </extLst>
    </cacheHierarchy>
    <cacheHierarchy uniqueName="[Measures].[Sum of Prevalence - Brain and nervous system cancer - Sex: Both - Age:]" caption="Sum of Prevalence - Brain and nervous system cancer - Sex: Both - Age:" measure="1" displayFolder="" measureGroup="04_share-of-population-with-cancer-types_" count="0" hidden="1">
      <extLst>
        <ext xmlns:x15="http://schemas.microsoft.com/office/spreadsheetml/2010/11/main" uri="{B97F6D7D-B522-45F9-BDA1-12C45D357490}">
          <x15:cacheHierarchy aggregatedColumn="99"/>
        </ext>
      </extLst>
    </cacheHierarchy>
    <cacheHierarchy uniqueName="[Measures].[Sum of Prevalence - Tracheal, bronchus, and lung cancer - Sex: Both - A]" caption="Sum of Prevalence - Tracheal, bronchus, and lung cancer - Sex: Both - A" measure="1" displayFolder="" measureGroup="04_share-of-population-with-cancer-types_" count="0" hidden="1">
      <extLst>
        <ext xmlns:x15="http://schemas.microsoft.com/office/spreadsheetml/2010/11/main" uri="{B97F6D7D-B522-45F9-BDA1-12C45D357490}">
          <x15:cacheHierarchy aggregatedColumn="100"/>
        </ext>
      </extLst>
    </cacheHierarchy>
    <cacheHierarchy uniqueName="[Measures].[Sum of Prevalence - Gallbladder and biliary tract cancer - Sex: Both -]" caption="Sum of Prevalence - Gallbladder and biliary tract cancer - Sex: Both -" measure="1" displayFolder="" measureGroup="04_share-of-population-with-cancer-types_" count="0" hidden="1">
      <extLst>
        <ext xmlns:x15="http://schemas.microsoft.com/office/spreadsheetml/2010/11/main" uri="{B97F6D7D-B522-45F9-BDA1-12C45D357490}">
          <x15:cacheHierarchy aggregatedColumn="101"/>
        </ext>
      </extLst>
    </cacheHierarchy>
    <cacheHierarchy uniqueName="[Measures].[Sum of Prevalence - Neoplasms - Sex: Both - Age: Age-standardized (Perc]" caption="Sum of Prevalence - Neoplasms - Sex: Both - Age: Age-standardized (Perc" measure="1" displayFolder="" measureGroup="04_share-of-population-with-cancer-types_" count="0" hidden="1">
      <extLst>
        <ext xmlns:x15="http://schemas.microsoft.com/office/spreadsheetml/2010/11/main" uri="{B97F6D7D-B522-45F9-BDA1-12C45D357490}">
          <x15:cacheHierarchy aggregatedColumn="102"/>
        </ext>
      </extLst>
    </cacheHierarchy>
    <cacheHierarchy uniqueName="[Measures].[Sum of Prevalence - Neoplasms - Sex: Both - Age: Age-standardized (Perc 2]" caption="Sum of Prevalence - Neoplasms - Sex: Both - Age: Age-standardized (Perc 2" measure="1" displayFolder="" measureGroup="05_share-of-population-with-cancer" count="0" hidden="1">
      <extLst>
        <ext xmlns:x15="http://schemas.microsoft.com/office/spreadsheetml/2010/11/main" uri="{B97F6D7D-B522-45F9-BDA1-12C45D357490}">
          <x15:cacheHierarchy aggregatedColumn="106"/>
        </ext>
      </extLst>
    </cacheHierarchy>
    <cacheHierarchy uniqueName="[Measures].[Sum of Prevalence - Neoplasms - Sex: Both - Age: 70+ years (Number)]" caption="Sum of Prevalence - Neoplasms - Sex: Both - Age: 70+ years (Number)" measure="1" displayFolder="" measureGroup="06 number-of-people-with-cancer-by-age" count="0" hidden="1">
      <extLst>
        <ext xmlns:x15="http://schemas.microsoft.com/office/spreadsheetml/2010/11/main" uri="{B97F6D7D-B522-45F9-BDA1-12C45D357490}">
          <x15:cacheHierarchy aggregatedColumn="110"/>
        </ext>
      </extLst>
    </cacheHierarchy>
    <cacheHierarchy uniqueName="[Measures].[Sum of Prevalence - Neoplasms - Sex: Both - Age: 50-69 years (Number)]" caption="Sum of Prevalence - Neoplasms - Sex: Both - Age: 50-69 years (Number)" measure="1" displayFolder="" measureGroup="06 number-of-people-with-cancer-by-age" count="0" hidden="1">
      <extLst>
        <ext xmlns:x15="http://schemas.microsoft.com/office/spreadsheetml/2010/11/main" uri="{B97F6D7D-B522-45F9-BDA1-12C45D357490}">
          <x15:cacheHierarchy aggregatedColumn="111"/>
        </ext>
      </extLst>
    </cacheHierarchy>
    <cacheHierarchy uniqueName="[Measures].[Sum of Prevalence - Neoplasms - Sex: Both - Age: 15-49 years (Number)]" caption="Sum of Prevalence - Neoplasms - Sex: Both - Age: 15-49 years (Number)" measure="1" displayFolder="" measureGroup="06 number-of-people-with-cancer-by-age" count="0" hidden="1">
      <extLst>
        <ext xmlns:x15="http://schemas.microsoft.com/office/spreadsheetml/2010/11/main" uri="{B97F6D7D-B522-45F9-BDA1-12C45D357490}">
          <x15:cacheHierarchy aggregatedColumn="112"/>
        </ext>
      </extLst>
    </cacheHierarchy>
    <cacheHierarchy uniqueName="[Measures].[Sum of Prevalence - Neoplasms - Sex: Both - Age: 5-14 years (Number)]" caption="Sum of Prevalence - Neoplasms - Sex: Both - Age: 5-14 years (Number)" measure="1" displayFolder="" measureGroup="06 number-of-people-with-cancer-by-age" count="0" hidden="1">
      <extLst>
        <ext xmlns:x15="http://schemas.microsoft.com/office/spreadsheetml/2010/11/main" uri="{B97F6D7D-B522-45F9-BDA1-12C45D357490}">
          <x15:cacheHierarchy aggregatedColumn="113"/>
        </ext>
      </extLst>
    </cacheHierarchy>
    <cacheHierarchy uniqueName="[Measures].[Sum of Prevalence - Neoplasms - Sex: Both - Age: Under 5 (Number)]" caption="Sum of Prevalence - Neoplasms - Sex: Both - Age: Under 5 (Number)" measure="1" displayFolder="" measureGroup="06 number-of-people-with-cancer-by-age" count="0" hidden="1">
      <extLst>
        <ext xmlns:x15="http://schemas.microsoft.com/office/spreadsheetml/2010/11/main" uri="{B97F6D7D-B522-45F9-BDA1-12C45D357490}">
          <x15:cacheHierarchy aggregatedColumn="114"/>
        </ext>
      </extLst>
    </cacheHierarchy>
    <cacheHierarchy uniqueName="[Measures].[Sum of Year]" caption="Sum of Year" measure="1" displayFolder="" measureGroup="06 number-of-people-with-cancer-by-age" count="0" hidden="1">
      <extLst>
        <ext xmlns:x15="http://schemas.microsoft.com/office/spreadsheetml/2010/11/main" uri="{B97F6D7D-B522-45F9-BDA1-12C45D357490}">
          <x15:cacheHierarchy aggregatedColumn="109"/>
        </ext>
      </extLst>
    </cacheHierarchy>
    <cacheHierarchy uniqueName="[Measures].[Sum of Prevalence - Neoplasms - Sex: Both - Age: Under 5 (Percent)]" caption="Sum of Prevalence - Neoplasms - Sex: Both - Age: Under 5 (Percent)" measure="1" displayFolder="" measureGroup="07 share-of-population-with-cancer-by-age" count="0" hidden="1">
      <extLst>
        <ext xmlns:x15="http://schemas.microsoft.com/office/spreadsheetml/2010/11/main" uri="{B97F6D7D-B522-45F9-BDA1-12C45D357490}">
          <x15:cacheHierarchy aggregatedColumn="118"/>
        </ext>
      </extLst>
    </cacheHierarchy>
    <cacheHierarchy uniqueName="[Measures].[Sum of Prevalence - Neoplasms - Sex: Both - Age: 70+ years (Percent)]" caption="Sum of Prevalence - Neoplasms - Sex: Both - Age: 70+ years (Percent)" measure="1" displayFolder="" measureGroup="07 share-of-population-with-cancer-by-age" count="0" hidden="1">
      <extLst>
        <ext xmlns:x15="http://schemas.microsoft.com/office/spreadsheetml/2010/11/main" uri="{B97F6D7D-B522-45F9-BDA1-12C45D357490}">
          <x15:cacheHierarchy aggregatedColumn="119"/>
        </ext>
      </extLst>
    </cacheHierarchy>
    <cacheHierarchy uniqueName="[Measures].[Sum of Prevalence - Neoplasms - Sex: Both - Age: 15-49 years (Percent)]" caption="Sum of Prevalence - Neoplasms - Sex: Both - Age: 15-49 years (Percent)" measure="1" displayFolder="" measureGroup="07 share-of-population-with-cancer-by-age" count="0" hidden="1">
      <extLst>
        <ext xmlns:x15="http://schemas.microsoft.com/office/spreadsheetml/2010/11/main" uri="{B97F6D7D-B522-45F9-BDA1-12C45D357490}">
          <x15:cacheHierarchy aggregatedColumn="120"/>
        </ext>
      </extLst>
    </cacheHierarchy>
    <cacheHierarchy uniqueName="[Measures].[Sum of Prevalence - Neoplasms - Sex: Both - Age: 50-69 years (Percent)]" caption="Sum of Prevalence - Neoplasms - Sex: Both - Age: 50-69 years (Percent)" measure="1" displayFolder="" measureGroup="07 share-of-population-with-cancer-by-age" count="0" hidden="1">
      <extLst>
        <ext xmlns:x15="http://schemas.microsoft.com/office/spreadsheetml/2010/11/main" uri="{B97F6D7D-B522-45F9-BDA1-12C45D357490}">
          <x15:cacheHierarchy aggregatedColumn="121"/>
        </ext>
      </extLst>
    </cacheHierarchy>
    <cacheHierarchy uniqueName="[Measures].[Sum of Prevalence - Neoplasms - Sex: Both - Age: 5-14 years (Percent)]" caption="Sum of Prevalence - Neoplasms - Sex: Both - Age: 5-14 years (Percent)" measure="1" displayFolder="" measureGroup="07 share-of-population-with-cancer-by-age" count="0" hidden="1">
      <extLst>
        <ext xmlns:x15="http://schemas.microsoft.com/office/spreadsheetml/2010/11/main" uri="{B97F6D7D-B522-45F9-BDA1-12C45D357490}">
          <x15:cacheHierarchy aggregatedColumn="122"/>
        </ext>
      </extLst>
    </cacheHierarchy>
    <cacheHierarchy uniqueName="[Measures].[Sum of Prevalence - Neoplasms - Sex: Both - Age: All Ages (Percent)]" caption="Sum of Prevalence - Neoplasms - Sex: Both - Age: All Ages (Percent)" measure="1" displayFolder="" measureGroup="07 share-of-population-with-cancer-by-age" count="0" hidden="1">
      <extLst>
        <ext xmlns:x15="http://schemas.microsoft.com/office/spreadsheetml/2010/11/main" uri="{B97F6D7D-B522-45F9-BDA1-12C45D357490}">
          <x15:cacheHierarchy aggregatedColumn="123"/>
        </ext>
      </extLst>
    </cacheHierarchy>
    <cacheHierarchy uniqueName="[Measures].[Sum of DALYs (Disability-Adjusted Life Years) - Other pharynx cancer -]" caption="Sum of DALYs (Disability-Adjusted Life Years) - Other pharynx cancer -" measure="1" displayFolder="" measureGroup="08 disease-burden-rates-by-cancer-types" count="0" hidden="1">
      <extLst>
        <ext xmlns:x15="http://schemas.microsoft.com/office/spreadsheetml/2010/11/main" uri="{B97F6D7D-B522-45F9-BDA1-12C45D357490}">
          <x15:cacheHierarchy aggregatedColumn="127"/>
        </ext>
      </extLst>
    </cacheHierarchy>
    <cacheHierarchy uniqueName="[Measures].[Sum of DALYs (Disability-Adjusted Life Years) - Liver cancer - Sex: Bot]" caption="Sum of DALYs (Disability-Adjusted Life Years) - Liver cancer - Sex: Bot" measure="1" displayFolder="" measureGroup="08 disease-burden-rates-by-cancer-types" count="0" hidden="1">
      <extLst>
        <ext xmlns:x15="http://schemas.microsoft.com/office/spreadsheetml/2010/11/main" uri="{B97F6D7D-B522-45F9-BDA1-12C45D357490}">
          <x15:cacheHierarchy aggregatedColumn="128"/>
        </ext>
      </extLst>
    </cacheHierarchy>
    <cacheHierarchy uniqueName="[Measures].[Sum of DALYs (Disability-Adjusted Life Years) - Breast cancer - Sex: Bo]" caption="Sum of DALYs (Disability-Adjusted Life Years) - Breast cancer - Sex: Bo" measure="1" displayFolder="" measureGroup="08 disease-burden-rates-by-cancer-types" count="0" hidden="1">
      <extLst>
        <ext xmlns:x15="http://schemas.microsoft.com/office/spreadsheetml/2010/11/main" uri="{B97F6D7D-B522-45F9-BDA1-12C45D357490}">
          <x15:cacheHierarchy aggregatedColumn="129"/>
        </ext>
      </extLst>
    </cacheHierarchy>
    <cacheHierarchy uniqueName="[Measures].[Sum of DALYs (Disability-Adjusted Life Years) - Tracheal, bronchus, and]" caption="Sum of DALYs (Disability-Adjusted Life Years) - Tracheal, bronchus, and" measure="1" displayFolder="" measureGroup="08 disease-burden-rates-by-cancer-types" count="0" hidden="1">
      <extLst>
        <ext xmlns:x15="http://schemas.microsoft.com/office/spreadsheetml/2010/11/main" uri="{B97F6D7D-B522-45F9-BDA1-12C45D357490}">
          <x15:cacheHierarchy aggregatedColumn="130"/>
        </ext>
      </extLst>
    </cacheHierarchy>
    <cacheHierarchy uniqueName="[Measures].[Sum of DALYs (Disability-Adjusted Life Years) - Gallbladder and biliary]" caption="Sum of DALYs (Disability-Adjusted Life Years) - Gallbladder and biliary" measure="1" displayFolder="" measureGroup="08 disease-burden-rates-by-cancer-types" count="0" hidden="1">
      <extLst>
        <ext xmlns:x15="http://schemas.microsoft.com/office/spreadsheetml/2010/11/main" uri="{B97F6D7D-B522-45F9-BDA1-12C45D357490}">
          <x15:cacheHierarchy aggregatedColumn="131"/>
        </ext>
      </extLst>
    </cacheHierarchy>
    <cacheHierarchy uniqueName="[Measures].[Sum of DALYs (Disability-Adjusted Life Years) - Kidney cancer - Sex: Bo]" caption="Sum of DALYs (Disability-Adjusted Life Years) - Kidney cancer - Sex: Bo" measure="1" displayFolder="" measureGroup="08 disease-burden-rates-by-cancer-types" count="0" hidden="1">
      <extLst>
        <ext xmlns:x15="http://schemas.microsoft.com/office/spreadsheetml/2010/11/main" uri="{B97F6D7D-B522-45F9-BDA1-12C45D357490}">
          <x15:cacheHierarchy aggregatedColumn="132"/>
        </ext>
      </extLst>
    </cacheHierarchy>
    <cacheHierarchy uniqueName="[Measures].[Sum of DALYs (Disability-Adjusted Life Years) - Larynx cancer - Sex: Bo]" caption="Sum of DALYs (Disability-Adjusted Life Years) - Larynx cancer - Sex: Bo" measure="1" displayFolder="" measureGroup="08 disease-burden-rates-by-cancer-types" count="0" hidden="1">
      <extLst>
        <ext xmlns:x15="http://schemas.microsoft.com/office/spreadsheetml/2010/11/main" uri="{B97F6D7D-B522-45F9-BDA1-12C45D357490}">
          <x15:cacheHierarchy aggregatedColumn="133"/>
        </ext>
      </extLst>
    </cacheHierarchy>
    <cacheHierarchy uniqueName="[Measures].[Sum of DALYs (Disability-Adjusted Life Years) - Stomach cancer - Sex: B]" caption="Sum of DALYs (Disability-Adjusted Life Years) - Stomach cancer - Sex: B" measure="1" displayFolder="" measureGroup="08 disease-burden-rates-by-cancer-types" count="0" hidden="1">
      <extLst>
        <ext xmlns:x15="http://schemas.microsoft.com/office/spreadsheetml/2010/11/main" uri="{B97F6D7D-B522-45F9-BDA1-12C45D357490}">
          <x15:cacheHierarchy aggregatedColumn="134"/>
        </ext>
      </extLst>
    </cacheHierarchy>
    <cacheHierarchy uniqueName="[Measures].[Sum of DALYs (Disability-Adjusted Life Years) - Thyroid cancer - Sex: B]" caption="Sum of DALYs (Disability-Adjusted Life Years) - Thyroid cancer - Sex: B" measure="1" displayFolder="" measureGroup="08 disease-burden-rates-by-cancer-types" count="0" hidden="1">
      <extLst>
        <ext xmlns:x15="http://schemas.microsoft.com/office/spreadsheetml/2010/11/main" uri="{B97F6D7D-B522-45F9-BDA1-12C45D357490}">
          <x15:cacheHierarchy aggregatedColumn="135"/>
        </ext>
      </extLst>
    </cacheHierarchy>
    <cacheHierarchy uniqueName="[Measures].[Sum of DALYs (Disability-Adjusted Life Years) - Uterine cancer - Sex: B]" caption="Sum of DALYs (Disability-Adjusted Life Years) - Uterine cancer - Sex: B" measure="1" displayFolder="" measureGroup="08 disease-burden-rates-by-cancer-types" count="0" hidden="1">
      <extLst>
        <ext xmlns:x15="http://schemas.microsoft.com/office/spreadsheetml/2010/11/main" uri="{B97F6D7D-B522-45F9-BDA1-12C45D357490}">
          <x15:cacheHierarchy aggregatedColumn="136"/>
        </ext>
      </extLst>
    </cacheHierarchy>
    <cacheHierarchy uniqueName="[Measures].[Sum of DALYs (Disability-Adjusted Life Years) - Ovarian cancer - Sex: B]" caption="Sum of DALYs (Disability-Adjusted Life Years) - Ovarian cancer - Sex: B" measure="1" displayFolder="" measureGroup="08 disease-burden-rates-by-cancer-types" count="0" hidden="1">
      <extLst>
        <ext xmlns:x15="http://schemas.microsoft.com/office/spreadsheetml/2010/11/main" uri="{B97F6D7D-B522-45F9-BDA1-12C45D357490}">
          <x15:cacheHierarchy aggregatedColumn="137"/>
        </ext>
      </extLst>
    </cacheHierarchy>
    <cacheHierarchy uniqueName="[Measures].[Sum of DALYs (Disability-Adjusted Life Years) - Bladder cancer - Sex: B]" caption="Sum of DALYs (Disability-Adjusted Life Years) - Bladder cancer - Sex: B" measure="1" displayFolder="" measureGroup="08 disease-burden-rates-by-cancer-types" count="0" hidden="1">
      <extLst>
        <ext xmlns:x15="http://schemas.microsoft.com/office/spreadsheetml/2010/11/main" uri="{B97F6D7D-B522-45F9-BDA1-12C45D357490}">
          <x15:cacheHierarchy aggregatedColumn="138"/>
        </ext>
      </extLst>
    </cacheHierarchy>
    <cacheHierarchy uniqueName="[Measures].[Sum of DALYs (Disability-Adjusted Life Years) - Cervical cancer - Sex:]" caption="Sum of DALYs (Disability-Adjusted Life Years) - Cervical cancer - Sex:" measure="1" displayFolder="" measureGroup="08 disease-burden-rates-by-cancer-types" count="0" hidden="1">
      <extLst>
        <ext xmlns:x15="http://schemas.microsoft.com/office/spreadsheetml/2010/11/main" uri="{B97F6D7D-B522-45F9-BDA1-12C45D357490}">
          <x15:cacheHierarchy aggregatedColumn="139"/>
        </ext>
      </extLst>
    </cacheHierarchy>
    <cacheHierarchy uniqueName="[Measures].[Sum of DALYs (Disability-Adjusted Life Years) - Prostate cancer - Sex:]" caption="Sum of DALYs (Disability-Adjusted Life Years) - Prostate cancer - Sex:" measure="1" displayFolder="" measureGroup="08 disease-burden-rates-by-cancer-types" count="0" hidden="1">
      <extLst>
        <ext xmlns:x15="http://schemas.microsoft.com/office/spreadsheetml/2010/11/main" uri="{B97F6D7D-B522-45F9-BDA1-12C45D357490}">
          <x15:cacheHierarchy aggregatedColumn="140"/>
        </ext>
      </extLst>
    </cacheHierarchy>
    <cacheHierarchy uniqueName="[Measures].[Sum of DALYs (Disability-Adjusted Life Years) - Brain and central nervo]" caption="Sum of DALYs (Disability-Adjusted Life Years) - Brain and central nervo" measure="1" displayFolder="" measureGroup="08 disease-burden-rates-by-cancer-types" count="0" hidden="1">
      <extLst>
        <ext xmlns:x15="http://schemas.microsoft.com/office/spreadsheetml/2010/11/main" uri="{B97F6D7D-B522-45F9-BDA1-12C45D357490}">
          <x15:cacheHierarchy aggregatedColumn="141"/>
        </ext>
      </extLst>
    </cacheHierarchy>
    <cacheHierarchy uniqueName="[Measures].[Sum of DALYs (Disability-Adjusted Life Years) - Pancreatic cancer - Sex]" caption="Sum of DALYs (Disability-Adjusted Life Years) - Pancreatic cancer - Sex" measure="1" displayFolder="" measureGroup="08 disease-burden-rates-by-cancer-types" count="0" hidden="1">
      <extLst>
        <ext xmlns:x15="http://schemas.microsoft.com/office/spreadsheetml/2010/11/main" uri="{B97F6D7D-B522-45F9-BDA1-12C45D357490}">
          <x15:cacheHierarchy aggregatedColumn="142"/>
        </ext>
      </extLst>
    </cacheHierarchy>
    <cacheHierarchy uniqueName="[Measures].[Sum of DALYs (Disability-Adjusted Life Years) - Testicular cancer - Sex]" caption="Sum of DALYs (Disability-Adjusted Life Years) - Testicular cancer - Sex" measure="1" displayFolder="" measureGroup="08 disease-burden-rates-by-cancer-types" count="0" hidden="1">
      <extLst>
        <ext xmlns:x15="http://schemas.microsoft.com/office/spreadsheetml/2010/11/main" uri="{B97F6D7D-B522-45F9-BDA1-12C45D357490}">
          <x15:cacheHierarchy aggregatedColumn="143"/>
        </ext>
      </extLst>
    </cacheHierarchy>
    <cacheHierarchy uniqueName="[Measures].[Sum of DALYs (Disability-Adjusted Life Years) - Esophageal cancer - Sex]" caption="Sum of DALYs (Disability-Adjusted Life Years) - Esophageal cancer - Sex" measure="1" displayFolder="" measureGroup="08 disease-burden-rates-by-cancer-types" count="0" hidden="1">
      <extLst>
        <ext xmlns:x15="http://schemas.microsoft.com/office/spreadsheetml/2010/11/main" uri="{B97F6D7D-B522-45F9-BDA1-12C45D357490}">
          <x15:cacheHierarchy aggregatedColumn="144"/>
        </ext>
      </extLst>
    </cacheHierarchy>
    <cacheHierarchy uniqueName="[Measures].[Sum of DALYs (Disability-Adjusted Life Years) - Nasopharynx cancer - Se]" caption="Sum of DALYs (Disability-Adjusted Life Years) - Nasopharynx cancer - Se" measure="1" displayFolder="" measureGroup="08 disease-burden-rates-by-cancer-types" count="0" hidden="1">
      <extLst>
        <ext xmlns:x15="http://schemas.microsoft.com/office/spreadsheetml/2010/11/main" uri="{B97F6D7D-B522-45F9-BDA1-12C45D357490}">
          <x15:cacheHierarchy aggregatedColumn="145"/>
        </ext>
      </extLst>
    </cacheHierarchy>
    <cacheHierarchy uniqueName="[Measures].[Sum of DALYs (Disability-Adjusted Life Years) - Colon and rectum cancer]" caption="Sum of DALYs (Disability-Adjusted Life Years) - Colon and rectum cancer" measure="1" displayFolder="" measureGroup="08 disease-burden-rates-by-cancer-types" count="0" hidden="1">
      <extLst>
        <ext xmlns:x15="http://schemas.microsoft.com/office/spreadsheetml/2010/11/main" uri="{B97F6D7D-B522-45F9-BDA1-12C45D357490}">
          <x15:cacheHierarchy aggregatedColumn="146"/>
        </ext>
      </extLst>
    </cacheHierarchy>
    <cacheHierarchy uniqueName="[Measures].[Sum of DALYs (Disability-Adjusted Life Years) - Non-melanoma skin cance]" caption="Sum of DALYs (Disability-Adjusted Life Years) - Non-melanoma skin cance" measure="1" displayFolder="" measureGroup="08 disease-burden-rates-by-cancer-types" count="0" hidden="1">
      <extLst>
        <ext xmlns:x15="http://schemas.microsoft.com/office/spreadsheetml/2010/11/main" uri="{B97F6D7D-B522-45F9-BDA1-12C45D357490}">
          <x15:cacheHierarchy aggregatedColumn="147"/>
        </ext>
      </extLst>
    </cacheHierarchy>
    <cacheHierarchy uniqueName="[Measures].[Sum of DALYs (Disability-Adjusted Life Years) - Lip and oral cavity can]" caption="Sum of DALYs (Disability-Adjusted Life Years) - Lip and oral cavity can" measure="1" displayFolder="" measureGroup="08 disease-burden-rates-by-cancer-types" count="0" hidden="1">
      <extLst>
        <ext xmlns:x15="http://schemas.microsoft.com/office/spreadsheetml/2010/11/main" uri="{B97F6D7D-B522-45F9-BDA1-12C45D357490}">
          <x15:cacheHierarchy aggregatedColumn="148"/>
        </ext>
      </extLst>
    </cacheHierarchy>
    <cacheHierarchy uniqueName="[Measures].[Sum of DALYs (Disability-Adjusted Life Years) - Malignant skin melanoma]" caption="Sum of DALYs (Disability-Adjusted Life Years) - Malignant skin melanoma" measure="1" displayFolder="" measureGroup="08 disease-burden-rates-by-cancer-types" count="0" hidden="1">
      <extLst>
        <ext xmlns:x15="http://schemas.microsoft.com/office/spreadsheetml/2010/11/main" uri="{B97F6D7D-B522-45F9-BDA1-12C45D357490}">
          <x15:cacheHierarchy aggregatedColumn="149"/>
        </ext>
      </extLst>
    </cacheHierarchy>
    <cacheHierarchy uniqueName="[Measures].[Sum of DALYs (Disability-Adjusted Life Years) - Other malignant neoplas]" caption="Sum of DALYs (Disability-Adjusted Life Years) - Other malignant neoplas" measure="1" displayFolder="" measureGroup="08 disease-burden-rates-by-cancer-types" count="0" hidden="1">
      <extLst>
        <ext xmlns:x15="http://schemas.microsoft.com/office/spreadsheetml/2010/11/main" uri="{B97F6D7D-B522-45F9-BDA1-12C45D357490}">
          <x15:cacheHierarchy aggregatedColumn="150"/>
        </ext>
      </extLst>
    </cacheHierarchy>
    <cacheHierarchy uniqueName="[Measures].[Sum of DALYs (Disability-Adjusted Life Years) - Mesothelioma - Sex: Bot]" caption="Sum of DALYs (Disability-Adjusted Life Years) - Mesothelioma - Sex: Bot" measure="1" displayFolder="" measureGroup="08 disease-burden-rates-by-cancer-types" count="0" hidden="1">
      <extLst>
        <ext xmlns:x15="http://schemas.microsoft.com/office/spreadsheetml/2010/11/main" uri="{B97F6D7D-B522-45F9-BDA1-12C45D357490}">
          <x15:cacheHierarchy aggregatedColumn="151"/>
        </ext>
      </extLst>
    </cacheHierarchy>
    <cacheHierarchy uniqueName="[Measures].[Sum of DALYs (Disability-Adjusted Life Years) - Hodgkin lymphoma - Sex:]" caption="Sum of DALYs (Disability-Adjusted Life Years) - Hodgkin lymphoma - Sex:" measure="1" displayFolder="" measureGroup="08 disease-burden-rates-by-cancer-types" count="0" hidden="1">
      <extLst>
        <ext xmlns:x15="http://schemas.microsoft.com/office/spreadsheetml/2010/11/main" uri="{B97F6D7D-B522-45F9-BDA1-12C45D357490}">
          <x15:cacheHierarchy aggregatedColumn="152"/>
        </ext>
      </extLst>
    </cacheHierarchy>
    <cacheHierarchy uniqueName="[Measures].[Sum of DALYs (Disability-Adjusted Life Years) - Non-Hodgkin lymphoma -]" caption="Sum of DALYs (Disability-Adjusted Life Years) - Non-Hodgkin lymphoma -" measure="1" displayFolder="" measureGroup="08 disease-burden-rates-by-cancer-types" count="0" hidden="1">
      <extLst>
        <ext xmlns:x15="http://schemas.microsoft.com/office/spreadsheetml/2010/11/main" uri="{B97F6D7D-B522-45F9-BDA1-12C45D357490}">
          <x15:cacheHierarchy aggregatedColumn="153"/>
        </ext>
      </extLst>
    </cacheHierarchy>
    <cacheHierarchy uniqueName="[Measures].[Sum of Deaths - Neoplasms - Sex: Both - Age: Age-standardized (Rate) 2]" caption="Sum of Deaths - Neoplasms - Sex: Both - Age: Age-standardized (Rate) 2" measure="1" displayFolder="" measureGroup="09_cancer-deaths-rate-and-age-standardized-rate-index" count="0" hidden="1">
      <extLst>
        <ext xmlns:x15="http://schemas.microsoft.com/office/spreadsheetml/2010/11/main" uri="{B97F6D7D-B522-45F9-BDA1-12C45D357490}">
          <x15:cacheHierarchy aggregatedColumn="157"/>
        </ext>
      </extLst>
    </cacheHierarchy>
    <cacheHierarchy uniqueName="[Measures].[Sum of Deaths - Neoplasms - Sex: Both - Age: All Ages (Rate) 2]" caption="Sum of Deaths - Neoplasms - Sex: Both - Age: All Ages (Rate) 2" measure="1" displayFolder="" measureGroup="09_cancer-deaths-rate-and-age-standardized-rate-index" count="0" hidden="1">
      <extLst>
        <ext xmlns:x15="http://schemas.microsoft.com/office/spreadsheetml/2010/11/main" uri="{B97F6D7D-B522-45F9-BDA1-12C45D357490}">
          <x15:cacheHierarchy aggregatedColumn="158"/>
        </ext>
      </extLst>
    </cacheHierarchy>
    <cacheHierarchy uniqueName="[Measures].[Sum of Deaths - Neoplasms - Sex: Both - Age: All Ages (Number) 2]" caption="Sum of Deaths - Neoplasms - Sex: Both - Age: All Ages (Number) 2" measure="1" displayFolder="" measureGroup="09_cancer-deaths-rate-and-age-standardized-rate-index" count="0" hidden="1">
      <extLst>
        <ext xmlns:x15="http://schemas.microsoft.com/office/spreadsheetml/2010/11/main" uri="{B97F6D7D-B522-45F9-BDA1-12C45D357490}">
          <x15:cacheHierarchy aggregatedColumn="159"/>
        </ext>
      </extLst>
    </cacheHierarchy>
  </cacheHierarchies>
  <kpis count="0"/>
  <extLst>
    <ext xmlns:x14="http://schemas.microsoft.com/office/spreadsheetml/2009/9/main" uri="{725AE2AE-9491-48be-B2B4-4EB974FC3084}">
      <x14:pivotCacheDefinition slicerData="1" pivotCacheId="1108035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090.849770486115" createdVersion="5" refreshedVersion="7" minRefreshableVersion="3" recordCount="0" supportSubquery="1" supportAdvancedDrill="1" xr:uid="{54CC51AD-2A4C-4135-9098-7DBAECCB6A76}">
  <cacheSource type="external" connectionId="19"/>
  <cacheFields count="7">
    <cacheField name="[05_share-of-population-with-cancer].[Entity].[Entity]" caption="Entity" numFmtId="0" hierarchy="103" level="1">
      <sharedItems count="6">
        <s v="Canada"/>
        <s v="Greenland"/>
        <s v="High-income"/>
        <s v="New Zealand"/>
        <s v="North America"/>
        <s v="United States"/>
      </sharedItems>
    </cacheField>
    <cacheField name="[Measures].[Sum of Prevalence - Neoplasms - Sex: Both - Age: Age-standardized (Perc 2]" caption="Sum of Prevalence - Neoplasms - Sex: Both - Age: Age-standardized (Perc 2" numFmtId="0" hierarchy="261" level="32767"/>
    <cacheField name="[05_share-of-population-with-cancer].[Year].[Year]" caption="Year" numFmtId="0" hierarchy="105" level="1">
      <sharedItems containsSemiMixedTypes="0" containsNonDate="0" containsString="0"/>
    </cacheField>
    <cacheField name="[04_share-of-population-with-cancer-types_].[Year].[Year]" caption="Year" numFmtId="0" hierarchy="80" level="1">
      <sharedItems containsSemiMixedTypes="0" containsNonDate="0" containsString="0"/>
    </cacheField>
    <cacheField name="[09_cancer-deaths-rate-and-age-standardized-rate-index].[Year].[Year]" caption="Year" numFmtId="0" hierarchy="156" level="1">
      <sharedItems containsSemiMixedTypes="0" containsNonDate="0" containsString="0"/>
    </cacheField>
    <cacheField name="[09_cancer-deaths-rate-and-age-standardized-rate-index].[Entity].[Entity]" caption="Entity" numFmtId="0" hierarchy="154" level="1">
      <sharedItems containsSemiMixedTypes="0" containsNonDate="0" containsString="0"/>
    </cacheField>
    <cacheField name="[02 total-cancer-deaths-by-type].[Entity].[Entity]" caption="Entity" numFmtId="0" hierarchy="36" level="1">
      <sharedItems containsSemiMixedTypes="0" containsNonDate="0" containsString="0"/>
    </cacheField>
  </cacheFields>
  <cacheHierarchies count="304">
    <cacheHierarchy uniqueName="[01 annual-number-of-deaths-by-cause].[Entity]" caption="Entity" attribute="1" defaultMemberUniqueName="[01 annual-number-of-deaths-by-cause].[Entity].[All]" allUniqueName="[01 annual-number-of-deaths-by-cause].[Entity].[All]" dimensionUniqueName="[01 annual-number-of-deaths-by-cause]" displayFolder="" count="2" memberValueDatatype="130" unbalanced="0"/>
    <cacheHierarchy uniqueName="[01 annual-number-of-deaths-by-cause].[Code]" caption="Code" attribute="1" defaultMemberUniqueName="[01 annual-number-of-deaths-by-cause].[Code].[All]" allUniqueName="[01 annual-number-of-deaths-by-cause].[Code].[All]" dimensionUniqueName="[01 annual-number-of-deaths-by-cause]" displayFolder="" count="2" memberValueDatatype="130" unbalanced="0"/>
    <cacheHierarchy uniqueName="[01 annual-number-of-deaths-by-cause].[Year]" caption="Year" attribute="1" defaultMemberUniqueName="[01 annual-number-of-deaths-by-cause].[Year].[All]" allUniqueName="[01 annual-number-of-deaths-by-cause].[Year].[All]" dimensionUniqueName="[01 annual-number-of-deaths-by-cause]" displayFolder="" count="2" memberValueDatatype="3" unbalanced="0"/>
    <cacheHierarchy uniqueName="[01 annual-number-of-deaths-by-cause].[Number of executions (Amnesty International)]" caption="Number of executions (Amnesty International)" attribute="1" defaultMemberUniqueName="[01 annual-number-of-deaths-by-cause].[Number of executions (Amnesty International)].[All]" allUniqueName="[01 annual-number-of-deaths-by-cause].[Number of executions (Amnesty International)].[All]" dimensionUniqueName="[01 annual-number-of-deaths-by-cause]" displayFolder="" count="2" memberValueDatatype="3" unbalanced="0"/>
    <cacheHierarchy uniqueName="[01 annual-number-of-deaths-by-cause].[Deaths - Meningitis - Sex: Both - Age: All Ages (Number)]" caption="Deaths - Meningitis - Sex: Both - Age: All Ages (Number)" attribute="1" defaultMemberUniqueName="[01 annual-number-of-deaths-by-cause].[Deaths - Meningitis - Sex: Both - Age: All Ages (Number)].[All]" allUniqueName="[01 annual-number-of-deaths-by-cause].[Deaths - Meningitis - Sex: Both - Age: All Ages (Number)].[All]" dimensionUniqueName="[01 annual-number-of-deaths-by-cause]" displayFolder="" count="2" memberValueDatatype="3" unbalanced="0"/>
    <cacheHierarchy uniqueName="[01 annual-number-of-deaths-by-cause].[Deaths - Alzheimer's disease and other dementias - Sex: Both - A]" caption="Deaths - Alzheimer's disease and other dementias - Sex: Both - A" attribute="1" defaultMemberUniqueName="[01 annual-number-of-deaths-by-cause].[Deaths - Alzheimer's disease and other dementias - Sex: Both - A].[All]" allUniqueName="[01 annual-number-of-deaths-by-cause].[Deaths - Alzheimer's disease and other dementias - Sex: Both - A].[All]" dimensionUniqueName="[01 annual-number-of-deaths-by-cause]" displayFolder="" count="2" memberValueDatatype="3" unbalanced="0"/>
    <cacheHierarchy uniqueName="[01 annual-number-of-deaths-by-cause].[Deaths - Parkinson's disease - Sex: Both - Age: All Ages (Number]" caption="Deaths - Parkinson's disease - Sex: Both - Age: All Ages (Number" attribute="1" defaultMemberUniqueName="[01 annual-number-of-deaths-by-cause].[Deaths - Parkinson's disease - Sex: Both - Age: All Ages (Number].[All]" allUniqueName="[01 annual-number-of-deaths-by-cause].[Deaths - Parkinson's disease - Sex: Both - Age: All Ages (Number].[All]" dimensionUniqueName="[01 annual-number-of-deaths-by-cause]" displayFolder="" count="2" memberValueDatatype="3" unbalanced="0"/>
    <cacheHierarchy uniqueName="[01 annual-number-of-deaths-by-cause].[Deaths - Nutritional deficiencies - Sex: Both - Age: All Ages (N]" caption="Deaths - Nutritional deficiencies - Sex: Both - Age: All Ages (N" attribute="1" defaultMemberUniqueName="[01 annual-number-of-deaths-by-cause].[Deaths - Nutritional deficiencies - Sex: Both - Age: All Ages (N].[All]" allUniqueName="[01 annual-number-of-deaths-by-cause].[Deaths - Nutritional deficiencies - Sex: Both - Age: All Ages (N].[All]" dimensionUniqueName="[01 annual-number-of-deaths-by-cause]" displayFolder="" count="2" memberValueDatatype="3" unbalanced="0"/>
    <cacheHierarchy uniqueName="[01 annual-number-of-deaths-by-cause].[Deaths - Malaria - Sex: Both - Age: All Ages (Number)]" caption="Deaths - Malaria - Sex: Both - Age: All Ages (Number)" attribute="1" defaultMemberUniqueName="[01 annual-number-of-deaths-by-cause].[Deaths - Malaria - Sex: Both - Age: All Ages (Number)].[All]" allUniqueName="[01 annual-number-of-deaths-by-cause].[Deaths - Malaria - Sex: Both - Age: All Ages (Number)].[All]" dimensionUniqueName="[01 annual-number-of-deaths-by-cause]" displayFolder="" count="2" memberValueDatatype="3" unbalanced="0"/>
    <cacheHierarchy uniqueName="[01 annual-number-of-deaths-by-cause].[Deaths - Drowning - Sex: Both - Age: All Ages (Number)]" caption="Deaths - Drowning - Sex: Both - Age: All Ages (Number)" attribute="1" defaultMemberUniqueName="[01 annual-number-of-deaths-by-cause].[Deaths - Drowning - Sex: Both - Age: All Ages (Number)].[All]" allUniqueName="[01 annual-number-of-deaths-by-cause].[Deaths - Drowning - Sex: Both - Age: All Ages (Number)].[All]" dimensionUniqueName="[01 annual-number-of-deaths-by-cause]" displayFolder="" count="2" memberValueDatatype="3" unbalanced="0"/>
    <cacheHierarchy uniqueName="[01 annual-number-of-deaths-by-cause].[Deaths - Interpersonal violence - Sex: Both - Age: All Ages (Num]" caption="Deaths - Interpersonal violence - Sex: Both - Age: All Ages (Num" attribute="1" defaultMemberUniqueName="[01 annual-number-of-deaths-by-cause].[Deaths - Interpersonal violence - Sex: Both - Age: All Ages (Num].[All]" allUniqueName="[01 annual-number-of-deaths-by-cause].[Deaths - Interpersonal violence - Sex: Both - Age: All Ages (Num].[All]" dimensionUniqueName="[01 annual-number-of-deaths-by-cause]" displayFolder="" count="2" memberValueDatatype="3" unbalanced="0"/>
    <cacheHierarchy uniqueName="[01 annual-number-of-deaths-by-cause].[Deaths - Maternal disorders - Sex: Both - Age: All Ages (Number)]" caption="Deaths - Maternal disorders - Sex: Both - Age: All Ages (Number)" attribute="1" defaultMemberUniqueName="[01 annual-number-of-deaths-by-cause].[Deaths - Maternal disorders - Sex: Both - Age: All Ages (Number)].[All]" allUniqueName="[01 annual-number-of-deaths-by-cause].[Deaths - Maternal disorders - Sex: Both - Age: All Ages (Number)].[All]" dimensionUniqueName="[01 annual-number-of-deaths-by-cause]" displayFolder="" count="2" memberValueDatatype="3" unbalanced="0"/>
    <cacheHierarchy uniqueName="[01 annual-number-of-deaths-by-cause].[Deaths - HIV/AIDS - Sex: Both - Age: All Ages (Number)]" caption="Deaths - HIV/AIDS - Sex: Both - Age: All Ages (Number)" attribute="1" defaultMemberUniqueName="[01 annual-number-of-deaths-by-cause].[Deaths - HIV/AIDS - Sex: Both - Age: All Ages (Number)].[All]" allUniqueName="[01 annual-number-of-deaths-by-cause].[Deaths - HIV/AIDS - Sex: Both - Age: All Ages (Number)].[All]" dimensionUniqueName="[01 annual-number-of-deaths-by-cause]" displayFolder="" count="2" memberValueDatatype="3" unbalanced="0"/>
    <cacheHierarchy uniqueName="[01 annual-number-of-deaths-by-cause].[Deaths - Drug use disorders - Sex: Both - Age: All Ages (Number)]" caption="Deaths - Drug use disorders - Sex: Both - Age: All Ages (Number)" attribute="1" defaultMemberUniqueName="[01 annual-number-of-deaths-by-cause].[Deaths - Drug use disorders - Sex: Both - Age: All Ages (Number)].[All]" allUniqueName="[01 annual-number-of-deaths-by-cause].[Deaths - Drug use disorders - Sex: Both - Age: All Ages (Number)].[All]" dimensionUniqueName="[01 annual-number-of-deaths-by-cause]" displayFolder="" count="2" memberValueDatatype="3" unbalanced="0"/>
    <cacheHierarchy uniqueName="[01 annual-number-of-deaths-by-cause].[Deaths - Tuberculosis - Sex: Both - Age: All Ages (Number)]" caption="Deaths - Tuberculosis - Sex: Both - Age: All Ages (Number)" attribute="1" defaultMemberUniqueName="[01 annual-number-of-deaths-by-cause].[Deaths - Tuberculosis - Sex: Both - Age: All Ages (Number)].[All]" allUniqueName="[01 annual-number-of-deaths-by-cause].[Deaths - Tuberculosis - Sex: Both - Age: All Ages (Number)].[All]" dimensionUniqueName="[01 annual-number-of-deaths-by-cause]" displayFolder="" count="2" memberValueDatatype="3" unbalanced="0"/>
    <cacheHierarchy uniqueName="[01 annual-number-of-deaths-by-cause].[Deaths - Cardiovascular diseases - Sex: Both - Age: All Ages (Nu]" caption="Deaths - Cardiovascular diseases - Sex: Both - Age: All Ages (Nu" attribute="1" defaultMemberUniqueName="[01 annual-number-of-deaths-by-cause].[Deaths - Cardiovascular diseases - Sex: Both - Age: All Ages (Nu].[All]" allUniqueName="[01 annual-number-of-deaths-by-cause].[Deaths - Cardiovascular diseases - Sex: Both - Age: All Ages (Nu].[All]" dimensionUniqueName="[01 annual-number-of-deaths-by-cause]" displayFolder="" count="2" memberValueDatatype="3" unbalanced="0"/>
    <cacheHierarchy uniqueName="[01 annual-number-of-deaths-by-cause].[Deaths - Lower respiratory infections - Sex: Both - Age: All Age]" caption="Deaths - Lower respiratory infections - Sex: Both - Age: All Age" attribute="1" defaultMemberUniqueName="[01 annual-number-of-deaths-by-cause].[Deaths - Lower respiratory infections - Sex: Both - Age: All Age].[All]" allUniqueName="[01 annual-number-of-deaths-by-cause].[Deaths - Lower respiratory infections - Sex: Both - Age: All Age].[All]" dimensionUniqueName="[01 annual-number-of-deaths-by-cause]" displayFolder="" count="2" memberValueDatatype="3" unbalanced="0"/>
    <cacheHierarchy uniqueName="[01 annual-number-of-deaths-by-cause].[Deaths - Neonatal disorders - Sex: Both - Age: All Ages (Number)]" caption="Deaths - Neonatal disorders - Sex: Both - Age: All Ages (Number)" attribute="1" defaultMemberUniqueName="[01 annual-number-of-deaths-by-cause].[Deaths - Neonatal disorders - Sex: Both - Age: All Ages (Number)].[All]" allUniqueName="[01 annual-number-of-deaths-by-cause].[Deaths - Neonatal disorders - Sex: Both - Age: All Ages (Number)].[All]" dimensionUniqueName="[01 annual-number-of-deaths-by-cause]" displayFolder="" count="2" memberValueDatatype="3" unbalanced="0"/>
    <cacheHierarchy uniqueName="[01 annual-number-of-deaths-by-cause].[Deaths - Alcohol use disorders - Sex: Both - Age: All Ages (Numb]" caption="Deaths - Alcohol use disorders - Sex: Both - Age: All Ages (Numb" attribute="1" defaultMemberUniqueName="[01 annual-number-of-deaths-by-cause].[Deaths - Alcohol use disorders - Sex: Both - Age: All Ages (Numb].[All]" allUniqueName="[01 annual-number-of-deaths-by-cause].[Deaths - Alcohol use disorders - Sex: Both - Age: All Ages (Numb].[All]" dimensionUniqueName="[01 annual-number-of-deaths-by-cause]" displayFolder="" count="2" memberValueDatatype="3" unbalanced="0"/>
    <cacheHierarchy uniqueName="[01 annual-number-of-deaths-by-cause].[Deaths - Self-harm - Sex: Both - Age: All Ages (Number)]" caption="Deaths - Self-harm - Sex: Both - Age: All Ages (Number)" attribute="1" defaultMemberUniqueName="[01 annual-number-of-deaths-by-cause].[Deaths - Self-harm - Sex: Both - Age: All Ages (Number)].[All]" allUniqueName="[01 annual-number-of-deaths-by-cause].[Deaths - Self-harm - Sex: Both - Age: All Ages (Number)].[All]" dimensionUniqueName="[01 annual-number-of-deaths-by-cause]" displayFolder="" count="2" memberValueDatatype="3" unbalanced="0"/>
    <cacheHierarchy uniqueName="[01 annual-number-of-deaths-by-cause].[Deaths - Exposure to forces of nature - Sex: Both - Age: All Age]" caption="Deaths - Exposure to forces of nature - Sex: Both - Age: All Age" attribute="1" defaultMemberUniqueName="[01 annual-number-of-deaths-by-cause].[Deaths - Exposure to forces of nature - Sex: Both - Age: All Age].[All]" allUniqueName="[01 annual-number-of-deaths-by-cause].[Deaths - Exposure to forces of nature - Sex: Both - Age: All Age].[All]" dimensionUniqueName="[01 annual-number-of-deaths-by-cause]" displayFolder="" count="2" memberValueDatatype="3" unbalanced="0"/>
    <cacheHierarchy uniqueName="[01 annual-number-of-deaths-by-cause].[Deaths - Diarrheal diseases - Sex: Both - Age: All Ages (Number)]" caption="Deaths - Diarrheal diseases - Sex: Both - Age: All Ages (Number)" attribute="1" defaultMemberUniqueName="[01 annual-number-of-deaths-by-cause].[Deaths - Diarrheal diseases - Sex: Both - Age: All Ages (Number)].[All]" allUniqueName="[01 annual-number-of-deaths-by-cause].[Deaths - Diarrheal diseases - Sex: Both - Age: All Ages (Number)].[All]" dimensionUniqueName="[01 annual-number-of-deaths-by-cause]" displayFolder="" count="2" memberValueDatatype="3" unbalanced="0"/>
    <cacheHierarchy uniqueName="[01 annual-number-of-deaths-by-cause].[Deaths - Environmental heat and cold exposure - Sex: Both - Age:]" caption="Deaths - Environmental heat and cold exposure - Sex: Both - Age:" attribute="1" defaultMemberUniqueName="[01 annual-number-of-deaths-by-cause].[Deaths - Environmental heat and cold exposure - Sex: Both - Age:].[All]" allUniqueName="[01 annual-number-of-deaths-by-cause].[Deaths - Environmental heat and cold exposure - Sex: Both - Age:].[All]" dimensionUniqueName="[01 annual-number-of-deaths-by-cause]" displayFolder="" count="2" memberValueDatatype="3" unbalanced="0"/>
    <cacheHierarchy uniqueName="[01 annual-number-of-deaths-by-cause].[Deaths - Neoplasms - Sex: Both - Age: All Ages (Number)]" caption="Deaths - Neoplasms - Sex: Both - Age: All Ages (Number)" attribute="1" defaultMemberUniqueName="[01 annual-number-of-deaths-by-cause].[Deaths - Neoplasms - Sex: Both - Age: All Ages (Number)].[All]" allUniqueName="[01 annual-number-of-deaths-by-cause].[Deaths - Neoplasms - Sex: Both - Age: All Ages (Number)].[All]" dimensionUniqueName="[01 annual-number-of-deaths-by-cause]" displayFolder="" count="2" memberValueDatatype="3" unbalanced="0"/>
    <cacheHierarchy uniqueName="[01 annual-number-of-deaths-by-cause].[Deaths - Conflict and terrorism - Sex: Both - Age: All Ages (Num]" caption="Deaths - Conflict and terrorism - Sex: Both - Age: All Ages (Num" attribute="1" defaultMemberUniqueName="[01 annual-number-of-deaths-by-cause].[Deaths - Conflict and terrorism - Sex: Both - Age: All Ages (Num].[All]" allUniqueName="[01 annual-number-of-deaths-by-cause].[Deaths - Conflict and terrorism - Sex: Both - Age: All Ages (Num].[All]" dimensionUniqueName="[01 annual-number-of-deaths-by-cause]" displayFolder="" count="2" memberValueDatatype="3" unbalanced="0"/>
    <cacheHierarchy uniqueName="[01 annual-number-of-deaths-by-cause].[Deaths - Diabetes mellitus - Sex: Both - Age: All Ages (Number)]" caption="Deaths - Diabetes mellitus - Sex: Both - Age: All Ages (Number)" attribute="1" defaultMemberUniqueName="[01 annual-number-of-deaths-by-cause].[Deaths - Diabetes mellitus - Sex: Both - Age: All Ages (Number)].[All]" allUniqueName="[01 annual-number-of-deaths-by-cause].[Deaths - Diabetes mellitus - Sex: Both - Age: All Ages (Number)].[All]" dimensionUniqueName="[01 annual-number-of-deaths-by-cause]" displayFolder="" count="2" memberValueDatatype="3" unbalanced="0"/>
    <cacheHierarchy uniqueName="[01 annual-number-of-deaths-by-cause].[Deaths - Chronic kidney disease - Sex: Both - Age: All Ages (Num]" caption="Deaths - Chronic kidney disease - Sex: Both - Age: All Ages (Num" attribute="1" defaultMemberUniqueName="[01 annual-number-of-deaths-by-cause].[Deaths - Chronic kidney disease - Sex: Both - Age: All Ages (Num].[All]" allUniqueName="[01 annual-number-of-deaths-by-cause].[Deaths - Chronic kidney disease - Sex: Both - Age: All Ages (Num].[All]" dimensionUniqueName="[01 annual-number-of-deaths-by-cause]" displayFolder="" count="2" memberValueDatatype="3" unbalanced="0"/>
    <cacheHierarchy uniqueName="[01 annual-number-of-deaths-by-cause].[Deaths - Poisonings - Sex: Both - Age: All Ages (Number)]" caption="Deaths - Poisonings - Sex: Both - Age: All Ages (Number)" attribute="1" defaultMemberUniqueName="[01 annual-number-of-deaths-by-cause].[Deaths - Poisonings - Sex: Both - Age: All Ages (Number)].[All]" allUniqueName="[01 annual-number-of-deaths-by-cause].[Deaths - Poisonings - Sex: Both - Age: All Ages (Number)].[All]" dimensionUniqueName="[01 annual-number-of-deaths-by-cause]" displayFolder="" count="2" memberValueDatatype="3" unbalanced="0"/>
    <cacheHierarchy uniqueName="[01 annual-number-of-deaths-by-cause].[Deaths - Protein-energy malnutrition - Sex: Both - Age: All Ages]" caption="Deaths - Protein-energy malnutrition - Sex: Both - Age: All Ages" attribute="1" defaultMemberUniqueName="[01 annual-number-of-deaths-by-cause].[Deaths - Protein-energy malnutrition - Sex: Both - Age: All Ages].[All]" allUniqueName="[01 annual-number-of-deaths-by-cause].[Deaths - Protein-energy malnutrition - Sex: Both - Age: All Ages].[All]" dimensionUniqueName="[01 annual-number-of-deaths-by-cause]" displayFolder="" count="2" memberValueDatatype="3" unbalanced="0"/>
    <cacheHierarchy uniqueName="[01 annual-number-of-deaths-by-cause].[Terrorism (deaths)]" caption="Terrorism (deaths)" attribute="1" defaultMemberUniqueName="[01 annual-number-of-deaths-by-cause].[Terrorism (deaths)].[All]" allUniqueName="[01 annual-number-of-deaths-by-cause].[Terrorism (deaths)].[All]" dimensionUniqueName="[01 annual-number-of-deaths-by-cause]" displayFolder="" count="2" memberValueDatatype="3" unbalanced="0"/>
    <cacheHierarchy uniqueName="[01 annual-number-of-deaths-by-cause].[Deaths - Road injuries - Sex: Both - Age: All Ages (Number)]" caption="Deaths - Road injuries - Sex: Both - Age: All Ages (Number)" attribute="1" defaultMemberUniqueName="[01 annual-number-of-deaths-by-cause].[Deaths - Road injuries - Sex: Both - Age: All Ages (Number)].[All]" allUniqueName="[01 annual-number-of-deaths-by-cause].[Deaths - Road injuries - Sex: Both - Age: All Ages (Number)].[All]" dimensionUniqueName="[01 annual-number-of-deaths-by-cause]" displayFolder="" count="2" memberValueDatatype="3" unbalanced="0"/>
    <cacheHierarchy uniqueName="[01 annual-number-of-deaths-by-cause].[Deaths - Chronic respiratory diseases - Sex: Both - Age: All Age]" caption="Deaths - Chronic respiratory diseases - Sex: Both - Age: All Age" attribute="1" defaultMemberUniqueName="[01 annual-number-of-deaths-by-cause].[Deaths - Chronic respiratory diseases - Sex: Both - Age: All Age].[All]" allUniqueName="[01 annual-number-of-deaths-by-cause].[Deaths - Chronic respiratory diseases - Sex: Both - Age: All Age].[All]" dimensionUniqueName="[01 annual-number-of-deaths-by-cause]" displayFolder="" count="2" memberValueDatatype="3" unbalanced="0"/>
    <cacheHierarchy uniqueName="[01 annual-number-of-deaths-by-cause].[Deaths - Cirrhosis and other chronic liver diseases - Sex: Both]" caption="Deaths - Cirrhosis and other chronic liver diseases - Sex: Both" attribute="1" defaultMemberUniqueName="[01 annual-number-of-deaths-by-cause].[Deaths - Cirrhosis and other chronic liver diseases - Sex: Both].[All]" allUniqueName="[01 annual-number-of-deaths-by-cause].[Deaths - Cirrhosis and other chronic liver diseases - Sex: Both].[All]" dimensionUniqueName="[01 annual-number-of-deaths-by-cause]" displayFolder="" count="2" memberValueDatatype="3" unbalanced="0"/>
    <cacheHierarchy uniqueName="[01 annual-number-of-deaths-by-cause].[Deaths - Digestive diseases - Sex: Both - Age: All Ages (Number)]" caption="Deaths - Digestive diseases - Sex: Both - Age: All Ages (Number)" attribute="1" defaultMemberUniqueName="[01 annual-number-of-deaths-by-cause].[Deaths - Digestive diseases - Sex: Both - Age: All Ages (Number)].[All]" allUniqueName="[01 annual-number-of-deaths-by-cause].[Deaths - Digestive diseases - Sex: Both - Age: All Ages (Number)].[All]" dimensionUniqueName="[01 annual-number-of-deaths-by-cause]" displayFolder="" count="2" memberValueDatatype="3" unbalanced="0"/>
    <cacheHierarchy uniqueName="[01 annual-number-of-deaths-by-cause].[Deaths - Fire, heat, and hot substances - Sex: Both - Age: All A]" caption="Deaths - Fire, heat, and hot substances - Sex: Both - Age: All A" attribute="1" defaultMemberUniqueName="[01 annual-number-of-deaths-by-cause].[Deaths - Fire, heat, and hot substances - Sex: Both - Age: All A].[All]" allUniqueName="[01 annual-number-of-deaths-by-cause].[Deaths - Fire, heat, and hot substances - Sex: Both - Age: All A].[All]" dimensionUniqueName="[01 annual-number-of-deaths-by-cause]" displayFolder="" count="2" memberValueDatatype="3" unbalanced="0"/>
    <cacheHierarchy uniqueName="[01 annual-number-of-deaths-by-cause].[Deaths - Acute hepatitis - Sex: Both - Age: All Ages (Number)]" caption="Deaths - Acute hepatitis - Sex: Both - Age: All Ages (Number)" attribute="1" defaultMemberUniqueName="[01 annual-number-of-deaths-by-cause].[Deaths - Acute hepatitis - Sex: Both - Age: All Ages (Number)].[All]" allUniqueName="[01 annual-number-of-deaths-by-cause].[Deaths - Acute hepatitis - Sex: Both - Age: All Ages (Number)].[All]" dimensionUniqueName="[01 annual-number-of-deaths-by-cause]" displayFolder="" count="2" memberValueDatatype="3" unbalanced="0"/>
    <cacheHierarchy uniqueName="[02 total-cancer-deaths-by-type].[Entity]" caption="Entity" attribute="1" defaultMemberUniqueName="[02 total-cancer-deaths-by-type].[Entity].[All]" allUniqueName="[02 total-cancer-deaths-by-type].[Entity].[All]" dimensionUniqueName="[02 total-cancer-deaths-by-type]" displayFolder="" count="2" memberValueDatatype="130" unbalanced="0">
      <fieldsUsage count="2">
        <fieldUsage x="-1"/>
        <fieldUsage x="6"/>
      </fieldsUsage>
    </cacheHierarchy>
    <cacheHierarchy uniqueName="[02 total-cancer-deaths-by-type].[Code]" caption="Code" attribute="1" defaultMemberUniqueName="[02 total-cancer-deaths-by-type].[Code].[All]" allUniqueName="[02 total-cancer-deaths-by-type].[Code].[All]" dimensionUniqueName="[02 total-cancer-deaths-by-type]" displayFolder="" count="2" memberValueDatatype="130" unbalanced="0"/>
    <cacheHierarchy uniqueName="[02 total-cancer-deaths-by-type].[Year]" caption="Year" attribute="1" defaultMemberUniqueName="[02 total-cancer-deaths-by-type].[Year].[All]" allUniqueName="[02 total-cancer-deaths-by-type].[Year].[All]" dimensionUniqueName="[02 total-cancer-deaths-by-type]" displayFolder="" count="2" memberValueDatatype="3" unbalanced="0"/>
    <cacheHierarchy uniqueName="[02 total-cancer-deaths-by-type].[Deaths - Liver cancer - Sex: Both - Age: All Ages (Number)]" caption="Deaths - Liver cancer - Sex: Both - Age: All Ages (Number)" attribute="1" defaultMemberUniqueName="[02 total-cancer-deaths-by-type].[Deaths - Liver cancer - Sex: Both - Age: All Ages (Number)].[All]" allUniqueName="[02 total-cancer-deaths-by-type].[Deaths - Liver cancer - Sex: Both - Age: All Ages (Number)].[All]" dimensionUniqueName="[02 total-cancer-deaths-by-type]" displayFolder="" count="2" memberValueDatatype="3" unbalanced="0"/>
    <cacheHierarchy uniqueName="[02 total-cancer-deaths-by-type].[Deaths - Kidney cancer - Sex: Both - Age: All Ages (Number)]" caption="Deaths - Kidney cancer - Sex: Both - Age: All Ages (Number)" attribute="1" defaultMemberUniqueName="[02 total-cancer-deaths-by-type].[Deaths - Kidney cancer - Sex: Both - Age: All Ages (Number)].[All]" allUniqueName="[02 total-cancer-deaths-by-type].[Deaths - Kidney cancer - Sex: Both - Age: All Ages (Number)].[All]" dimensionUniqueName="[02 total-cancer-deaths-by-type]" displayFolder="" count="2" memberValueDatatype="3" unbalanced="0"/>
    <cacheHierarchy uniqueName="[02 total-cancer-deaths-by-type].[Deaths - Lip and oral cavity cancer - Sex: Both - Age: All Ages]" caption="Deaths - Lip and oral cavity cancer - Sex: Both - Age: All Ages" attribute="1" defaultMemberUniqueName="[02 total-cancer-deaths-by-type].[Deaths - Lip and oral cavity cancer - Sex: Both - Age: All Ages].[All]" allUniqueName="[02 total-cancer-deaths-by-type].[Deaths - Lip and oral cavity cancer - Sex: Both - Age: All Ages].[All]" dimensionUniqueName="[02 total-cancer-deaths-by-type]" displayFolder="" count="2" memberValueDatatype="3" unbalanced="0"/>
    <cacheHierarchy uniqueName="[02 total-cancer-deaths-by-type].[Deaths - Tracheal, bronchus, and lung cancer - Sex: Both - Age:]" caption="Deaths - Tracheal, bronchus, and lung cancer - Sex: Both - Age:" attribute="1" defaultMemberUniqueName="[02 total-cancer-deaths-by-type].[Deaths - Tracheal, bronchus, and lung cancer - Sex: Both - Age:].[All]" allUniqueName="[02 total-cancer-deaths-by-type].[Deaths - Tracheal, bronchus, and lung cancer - Sex: Both - Age:].[All]" dimensionUniqueName="[02 total-cancer-deaths-by-type]" displayFolder="" count="2" memberValueDatatype="3" unbalanced="0"/>
    <cacheHierarchy uniqueName="[02 total-cancer-deaths-by-type].[Deaths - Larynx cancer - Sex: Both - Age: All Ages (Number)]" caption="Deaths - Larynx cancer - Sex: Both - Age: All Ages (Number)" attribute="1" defaultMemberUniqueName="[02 total-cancer-deaths-by-type].[Deaths - Larynx cancer - Sex: Both - Age: All Ages (Number)].[All]" allUniqueName="[02 total-cancer-deaths-by-type].[Deaths - Larynx cancer - Sex: Both - Age: All Ages (Number)].[All]" dimensionUniqueName="[02 total-cancer-deaths-by-type]" displayFolder="" count="2" memberValueDatatype="3" unbalanced="0"/>
    <cacheHierarchy uniqueName="[02 total-cancer-deaths-by-type].[Deaths - Gallbladder and biliary tract cancer - Sex: Both - Age:]" caption="Deaths - Gallbladder and biliary tract cancer - Sex: Both - Age:" attribute="1" defaultMemberUniqueName="[02 total-cancer-deaths-by-type].[Deaths - Gallbladder and biliary tract cancer - Sex: Both - Age:].[All]" allUniqueName="[02 total-cancer-deaths-by-type].[Deaths - Gallbladder and biliary tract cancer - Sex: Both - Age:].[All]" dimensionUniqueName="[02 total-cancer-deaths-by-type]" displayFolder="" count="2" memberValueDatatype="3" unbalanced="0"/>
    <cacheHierarchy uniqueName="[02 total-cancer-deaths-by-type].[Deaths - Malignant skin melanoma - Sex: Both - Age: All Ages (Nu]" caption="Deaths - Malignant skin melanoma - Sex: Both - Age: All Ages (Nu" attribute="1" defaultMemberUniqueName="[02 total-cancer-deaths-by-type].[Deaths - Malignant skin melanoma - Sex: Both - Age: All Ages (Nu].[All]" allUniqueName="[02 total-cancer-deaths-by-type].[Deaths - Malignant skin melanoma - Sex: Both - Age: All Ages (Nu].[All]" dimensionUniqueName="[02 total-cancer-deaths-by-type]" displayFolder="" count="2" memberValueDatatype="3" unbalanced="0"/>
    <cacheHierarchy uniqueName="[02 total-cancer-deaths-by-type].[Deaths - Leukemia - Sex: Both - Age: All Ages (Number)]" caption="Deaths - Leukemia - Sex: Both - Age: All Ages (Number)" attribute="1" defaultMemberUniqueName="[02 total-cancer-deaths-by-type].[Deaths - Leukemia - Sex: Both - Age: All Ages (Number)].[All]" allUniqueName="[02 total-cancer-deaths-by-type].[Deaths - Leukemia - Sex: Both - Age: All Ages (Number)].[All]" dimensionUniqueName="[02 total-cancer-deaths-by-type]" displayFolder="" count="2" memberValueDatatype="3" unbalanced="0"/>
    <cacheHierarchy uniqueName="[02 total-cancer-deaths-by-type].[Deaths - Hodgkin lymphoma - Sex: Both - Age: All Ages (Number)]" caption="Deaths - Hodgkin lymphoma - Sex: Both - Age: All Ages (Number)" attribute="1" defaultMemberUniqueName="[02 total-cancer-deaths-by-type].[Deaths - Hodgkin lymphoma - Sex: Both - Age: All Ages (Number)].[All]" allUniqueName="[02 total-cancer-deaths-by-type].[Deaths - Hodgkin lymphoma - Sex: Both - Age: All Ages (Number)].[All]" dimensionUniqueName="[02 total-cancer-deaths-by-type]" displayFolder="" count="2" memberValueDatatype="3" unbalanced="0"/>
    <cacheHierarchy uniqueName="[02 total-cancer-deaths-by-type].[Deaths - Multiple myeloma - Sex: Both - Age: All Ages (Number)]" caption="Deaths - Multiple myeloma - Sex: Both - Age: All Ages (Number)" attribute="1" defaultMemberUniqueName="[02 total-cancer-deaths-by-type].[Deaths - Multiple myeloma - Sex: Both - Age: All Ages (Number)].[All]" allUniqueName="[02 total-cancer-deaths-by-type].[Deaths - Multiple myeloma - Sex: Both - Age: All Ages (Number)].[All]" dimensionUniqueName="[02 total-cancer-deaths-by-type]" displayFolder="" count="2" memberValueDatatype="3" unbalanced="0"/>
    <cacheHierarchy uniqueName="[02 total-cancer-deaths-by-type].[Deaths - Other neoplasms - Sex: Both - Age: All Ages (Number)]" caption="Deaths - Other neoplasms - Sex: Both - Age: All Ages (Number)" attribute="1" defaultMemberUniqueName="[02 total-cancer-deaths-by-type].[Deaths - Other neoplasms - Sex: Both - Age: All Ages (Number)].[All]" allUniqueName="[02 total-cancer-deaths-by-type].[Deaths - Other neoplasms - Sex: Both - Age: All Ages (Number)].[All]" dimensionUniqueName="[02 total-cancer-deaths-by-type]" displayFolder="" count="2" memberValueDatatype="3" unbalanced="0"/>
    <cacheHierarchy uniqueName="[02 total-cancer-deaths-by-type].[Deaths - Breast cancer - Sex: Both - Age: All Ages (Number)]" caption="Deaths - Breast cancer - Sex: Both - Age: All Ages (Number)" attribute="1" defaultMemberUniqueName="[02 total-cancer-deaths-by-type].[Deaths - Breast cancer - Sex: Both - Age: All Ages (Number)].[All]" allUniqueName="[02 total-cancer-deaths-by-type].[Deaths - Breast cancer - Sex: Both - Age: All Ages (Number)].[All]" dimensionUniqueName="[02 total-cancer-deaths-by-type]" displayFolder="" count="2" memberValueDatatype="3" unbalanced="0"/>
    <cacheHierarchy uniqueName="[02 total-cancer-deaths-by-type].[Deaths - Prostate cancer - Sex: Both - Age: All Ages (Number)]" caption="Deaths - Prostate cancer - Sex: Both - Age: All Ages (Number)" attribute="1" defaultMemberUniqueName="[02 total-cancer-deaths-by-type].[Deaths - Prostate cancer - Sex: Both - Age: All Ages (Number)].[All]" allUniqueName="[02 total-cancer-deaths-by-type].[Deaths - Prostate cancer - Sex: Both - Age: All Ages (Number)].[All]" dimensionUniqueName="[02 total-cancer-deaths-by-type]" displayFolder="" count="2" memberValueDatatype="3" unbalanced="0"/>
    <cacheHierarchy uniqueName="[02 total-cancer-deaths-by-type].[Deaths - Thyroid cancer - Sex: Both - Age: All Ages (Number)]" caption="Deaths - Thyroid cancer - Sex: Both - Age: All Ages (Number)" attribute="1" defaultMemberUniqueName="[02 total-cancer-deaths-by-type].[Deaths - Thyroid cancer - Sex: Both - Age: All Ages (Number)].[All]" allUniqueName="[02 total-cancer-deaths-by-type].[Deaths - Thyroid cancer - Sex: Both - Age: All Ages (Number)].[All]" dimensionUniqueName="[02 total-cancer-deaths-by-type]" displayFolder="" count="2" memberValueDatatype="3" unbalanced="0"/>
    <cacheHierarchy uniqueName="[02 total-cancer-deaths-by-type].[Deaths - Stomach cancer - Sex: Both - Age: All Ages (Number)]" caption="Deaths - Stomach cancer - Sex: Both - Age: All Ages (Number)" attribute="1" defaultMemberUniqueName="[02 total-cancer-deaths-by-type].[Deaths - Stomach cancer - Sex: Both - Age: All Ages (Number)].[All]" allUniqueName="[02 total-cancer-deaths-by-type].[Deaths - Stomach cancer - Sex: Both - Age: All Ages (Number)].[All]" dimensionUniqueName="[02 total-cancer-deaths-by-type]" displayFolder="" count="2" memberValueDatatype="3" unbalanced="0"/>
    <cacheHierarchy uniqueName="[02 total-cancer-deaths-by-type].[Deaths - Bladder cancer - Sex: Both - Age: All Ages (Number)]" caption="Deaths - Bladder cancer - Sex: Both - Age: All Ages (Number)" attribute="1" defaultMemberUniqueName="[02 total-cancer-deaths-by-type].[Deaths - Bladder cancer - Sex: Both - Age: All Ages (Number)].[All]" allUniqueName="[02 total-cancer-deaths-by-type].[Deaths - Bladder cancer - Sex: Both - Age: All Ages (Number)].[All]" dimensionUniqueName="[02 total-cancer-deaths-by-type]" displayFolder="" count="2" memberValueDatatype="3" unbalanced="0"/>
    <cacheHierarchy uniqueName="[02 total-cancer-deaths-by-type].[Deaths - Uterine cancer - Sex: Both - Age: All Ages (Number)]" caption="Deaths - Uterine cancer - Sex: Both - Age: All Ages (Number)" attribute="1" defaultMemberUniqueName="[02 total-cancer-deaths-by-type].[Deaths - Uterine cancer - Sex: Both - Age: All Ages (Number)].[All]" allUniqueName="[02 total-cancer-deaths-by-type].[Deaths - Uterine cancer - Sex: Both - Age: All Ages (Number)].[All]" dimensionUniqueName="[02 total-cancer-deaths-by-type]" displayFolder="" count="2" memberValueDatatype="3" unbalanced="0"/>
    <cacheHierarchy uniqueName="[02 total-cancer-deaths-by-type].[Deaths - Ovarian cancer - Sex: Both - Age: All Ages (Number)]" caption="Deaths - Ovarian cancer - Sex: Both - Age: All Ages (Number)" attribute="1" defaultMemberUniqueName="[02 total-cancer-deaths-by-type].[Deaths - Ovarian cancer - Sex: Both - Age: All Ages (Number)].[All]" allUniqueName="[02 total-cancer-deaths-by-type].[Deaths - Ovarian cancer - Sex: Both - Age: All Ages (Number)].[All]" dimensionUniqueName="[02 total-cancer-deaths-by-type]" displayFolder="" count="2" memberValueDatatype="3" unbalanced="0"/>
    <cacheHierarchy uniqueName="[02 total-cancer-deaths-by-type].[Deaths - Cervical cancer - Sex: Both - Age: All Ages (Number)]" caption="Deaths - Cervical cancer - Sex: Both - Age: All Ages (Number)" attribute="1" defaultMemberUniqueName="[02 total-cancer-deaths-by-type].[Deaths - Cervical cancer - Sex: Both - Age: All Ages (Number)].[All]" allUniqueName="[02 total-cancer-deaths-by-type].[Deaths - Cervical cancer - Sex: Both - Age: All Ages (Number)].[All]" dimensionUniqueName="[02 total-cancer-deaths-by-type]" displayFolder="" count="2" memberValueDatatype="3" unbalanced="0"/>
    <cacheHierarchy uniqueName="[02 total-cancer-deaths-by-type].[Deaths - Brain and central nervous system cancer - Sex: Both - A]" caption="Deaths - Brain and central nervous system cancer - Sex: Both - A" attribute="1" defaultMemberUniqueName="[02 total-cancer-deaths-by-type].[Deaths - Brain and central nervous system cancer - Sex: Both - A].[All]" allUniqueName="[02 total-cancer-deaths-by-type].[Deaths - Brain and central nervous system cancer - Sex: Both - A].[All]" dimensionUniqueName="[02 total-cancer-deaths-by-type]" displayFolder="" count="2" memberValueDatatype="3" unbalanced="0"/>
    <cacheHierarchy uniqueName="[02 total-cancer-deaths-by-type].[Deaths - Non-Hodgkin lymphoma - Sex: Both - Age: All Ages (Numbe]" caption="Deaths - Non-Hodgkin lymphoma - Sex: Both - Age: All Ages (Numbe" attribute="1" defaultMemberUniqueName="[02 total-cancer-deaths-by-type].[Deaths - Non-Hodgkin lymphoma - Sex: Both - Age: All Ages (Numbe].[All]" allUniqueName="[02 total-cancer-deaths-by-type].[Deaths - Non-Hodgkin lymphoma - Sex: Both - Age: All Ages (Numbe].[All]" dimensionUniqueName="[02 total-cancer-deaths-by-type]" displayFolder="" count="2" memberValueDatatype="3" unbalanced="0"/>
    <cacheHierarchy uniqueName="[02 total-cancer-deaths-by-type].[Deaths - Pancreatic cancer - Sex: Both - Age: All Ages (Number)]" caption="Deaths - Pancreatic cancer - Sex: Both - Age: All Ages (Number)" attribute="1" defaultMemberUniqueName="[02 total-cancer-deaths-by-type].[Deaths - Pancreatic cancer - Sex: Both - Age: All Ages (Number)].[All]" allUniqueName="[02 total-cancer-deaths-by-type].[Deaths - Pancreatic cancer - Sex: Both - Age: All Ages (Number)].[All]" dimensionUniqueName="[02 total-cancer-deaths-by-type]" displayFolder="" count="2" memberValueDatatype="3" unbalanced="0"/>
    <cacheHierarchy uniqueName="[02 total-cancer-deaths-by-type].[Deaths - Esophageal cancer - Sex: Both - Age: All Ages (Number)]" caption="Deaths - Esophageal cancer - Sex: Both - Age: All Ages (Number)" attribute="1" defaultMemberUniqueName="[02 total-cancer-deaths-by-type].[Deaths - Esophageal cancer - Sex: Both - Age: All Ages (Number)].[All]" allUniqueName="[02 total-cancer-deaths-by-type].[Deaths - Esophageal cancer - Sex: Both - Age: All Ages (Number)].[All]" dimensionUniqueName="[02 total-cancer-deaths-by-type]" displayFolder="" count="2" memberValueDatatype="3" unbalanced="0"/>
    <cacheHierarchy uniqueName="[02 total-cancer-deaths-by-type].[Deaths - Testicular cancer - Sex: Both - Age: All Ages (Number)]" caption="Deaths - Testicular cancer - Sex: Both - Age: All Ages (Number)" attribute="1" defaultMemberUniqueName="[02 total-cancer-deaths-by-type].[Deaths - Testicular cancer - Sex: Both - Age: All Ages (Number)].[All]" allUniqueName="[02 total-cancer-deaths-by-type].[Deaths - Testicular cancer - Sex: Both - Age: All Ages (Number)].[All]" dimensionUniqueName="[02 total-cancer-deaths-by-type]" displayFolder="" count="2" memberValueDatatype="3" unbalanced="0"/>
    <cacheHierarchy uniqueName="[02 total-cancer-deaths-by-type].[Deaths - Nasopharynx cancer - Sex: Both - Age: All Ages (Number)]" caption="Deaths - Nasopharynx cancer - Sex: Both - Age: All Ages (Number)" attribute="1" defaultMemberUniqueName="[02 total-cancer-deaths-by-type].[Deaths - Nasopharynx cancer - Sex: Both - Age: All Ages (Number)].[All]" allUniqueName="[02 total-cancer-deaths-by-type].[Deaths - Nasopharynx cancer - Sex: Both - Age: All Ages (Number)].[All]" dimensionUniqueName="[02 total-cancer-deaths-by-type]" displayFolder="" count="2" memberValueDatatype="3" unbalanced="0"/>
    <cacheHierarchy uniqueName="[02 total-cancer-deaths-by-type].[Deaths - Other pharynx cancer - Sex: Both - Age: All Ages (Numbe]" caption="Deaths - Other pharynx cancer - Sex: Both - Age: All Ages (Numbe" attribute="1" defaultMemberUniqueName="[02 total-cancer-deaths-by-type].[Deaths - Other pharynx cancer - Sex: Both - Age: All Ages (Numbe].[All]" allUniqueName="[02 total-cancer-deaths-by-type].[Deaths - Other pharynx cancer - Sex: Both - Age: All Ages (Numbe].[All]" dimensionUniqueName="[02 total-cancer-deaths-by-type]" displayFolder="" count="2" memberValueDatatype="3" unbalanced="0"/>
    <cacheHierarchy uniqueName="[02 total-cancer-deaths-by-type].[Deaths - Colon and rectum cancer - Sex: Both - Age: All Ages (Nu]" caption="Deaths - Colon and rectum cancer - Sex: Both - Age: All Ages (Nu" attribute="1" defaultMemberUniqueName="[02 total-cancer-deaths-by-type].[Deaths - Colon and rectum cancer - Sex: Both - Age: All Ages (Nu].[All]" allUniqueName="[02 total-cancer-deaths-by-type].[Deaths - Colon and rectum cancer - Sex: Both - Age: All Ages (Nu].[All]" dimensionUniqueName="[02 total-cancer-deaths-by-type]" displayFolder="" count="2" memberValueDatatype="3" unbalanced="0"/>
    <cacheHierarchy uniqueName="[02 total-cancer-deaths-by-type].[Deaths - Non-melanoma skin cancer - Sex: Both - Age: All Ages (N]" caption="Deaths - Non-melanoma skin cancer - Sex: Both - Age: All Ages (N" attribute="1" defaultMemberUniqueName="[02 total-cancer-deaths-by-type].[Deaths - Non-melanoma skin cancer - Sex: Both - Age: All Ages (N].[All]" allUniqueName="[02 total-cancer-deaths-by-type].[Deaths - Non-melanoma skin cancer - Sex: Both - Age: All Ages (N].[All]" dimensionUniqueName="[02 total-cancer-deaths-by-type]" displayFolder="" count="2" memberValueDatatype="3" unbalanced="0"/>
    <cacheHierarchy uniqueName="[02 total-cancer-deaths-by-type].[Deaths - Mesothelioma - Sex: Both - Age: All Ages (Number)]" caption="Deaths - Mesothelioma - Sex: Both - Age: All Ages (Number)" attribute="1" defaultMemberUniqueName="[02 total-cancer-deaths-by-type].[Deaths - Mesothelioma - Sex: Both - Age: All Ages (Number)].[All]" allUniqueName="[02 total-cancer-deaths-by-type].[Deaths - Mesothelioma - Sex: Both - Age: All Ages (Number)].[All]" dimensionUniqueName="[02 total-cancer-deaths-by-type]" displayFolder="" count="2" memberValueDatatype="3" unbalanced="0"/>
    <cacheHierarchy uniqueName="[03 cancer-death-rates-by-age].[Entity]" caption="Entity" attribute="1" defaultMemberUniqueName="[03 cancer-death-rates-by-age].[Entity].[All]" allUniqueName="[03 cancer-death-rates-by-age].[Entity].[All]" dimensionUniqueName="[03 cancer-death-rates-by-age]" displayFolder="" count="2" memberValueDatatype="130" unbalanced="0"/>
    <cacheHierarchy uniqueName="[03 cancer-death-rates-by-age].[Code]" caption="Code" attribute="1" defaultMemberUniqueName="[03 cancer-death-rates-by-age].[Code].[All]" allUniqueName="[03 cancer-death-rates-by-age].[Code].[All]" dimensionUniqueName="[03 cancer-death-rates-by-age]" displayFolder="" count="2" memberValueDatatype="130" unbalanced="0"/>
    <cacheHierarchy uniqueName="[03 cancer-death-rates-by-age].[Year]" caption="Year" attribute="1" defaultMemberUniqueName="[03 cancer-death-rates-by-age].[Year].[All]" allUniqueName="[03 cancer-death-rates-by-age].[Year].[All]" dimensionUniqueName="[03 cancer-death-rates-by-age]" displayFolder="" count="2" memberValueDatatype="3" unbalanced="0"/>
    <cacheHierarchy uniqueName="[03 cancer-death-rates-by-age].[Deaths - Neoplasms - Sex: Both - Age: Under 5 (Rate)]" caption="Deaths - Neoplasms - Sex: Both - Age: Under 5 (Rate)" attribute="1" defaultMemberUniqueName="[03 cancer-death-rates-by-age].[Deaths - Neoplasms - Sex: Both - Age: Under 5 (Rate)].[All]" allUniqueName="[03 cancer-death-rates-by-age].[Deaths - Neoplasms - Sex: Both - Age: Under 5 (Rate)].[All]" dimensionUniqueName="[03 cancer-death-rates-by-age]" displayFolder="" count="2" memberValueDatatype="5" unbalanced="0"/>
    <cacheHierarchy uniqueName="[03 cancer-death-rates-by-age].[Deaths - Neoplasms - Sex: Both - Age: Age-standardized (Rate)]" caption="Deaths - Neoplasms - Sex: Both - Age: Age-standardized (Rate)" attribute="1" defaultMemberUniqueName="[03 cancer-death-rates-by-age].[Deaths - Neoplasms - Sex: Both - Age: Age-standardized (Rate)].[All]" allUniqueName="[03 cancer-death-rates-by-age].[Deaths - Neoplasms - Sex: Both - Age: Age-standardized (Rate)].[All]" dimensionUniqueName="[03 cancer-death-rates-by-age]" displayFolder="" count="2" memberValueDatatype="5" unbalanced="0"/>
    <cacheHierarchy uniqueName="[03 cancer-death-rates-by-age].[Deaths - Neoplasms - Sex: Both - Age: All Ages (Rate)]" caption="Deaths - Neoplasms - Sex: Both - Age: All Ages (Rate)" attribute="1" defaultMemberUniqueName="[03 cancer-death-rates-by-age].[Deaths - Neoplasms - Sex: Both - Age: All Ages (Rate)].[All]" allUniqueName="[03 cancer-death-rates-by-age].[Deaths - Neoplasms - Sex: Both - Age: All Ages (Rate)].[All]" dimensionUniqueName="[03 cancer-death-rates-by-age]" displayFolder="" count="2" memberValueDatatype="5" unbalanced="0"/>
    <cacheHierarchy uniqueName="[03 cancer-death-rates-by-age].[Deaths - Neoplasms - Sex: Both - Age: 70+ years (Rate)]" caption="Deaths - Neoplasms - Sex: Both - Age: 70+ years (Rate)" attribute="1" defaultMemberUniqueName="[03 cancer-death-rates-by-age].[Deaths - Neoplasms - Sex: Both - Age: 70+ years (Rate)].[All]" allUniqueName="[03 cancer-death-rates-by-age].[Deaths - Neoplasms - Sex: Both - Age: 70+ years (Rate)].[All]" dimensionUniqueName="[03 cancer-death-rates-by-age]" displayFolder="" count="2" memberValueDatatype="5" unbalanced="0"/>
    <cacheHierarchy uniqueName="[03 cancer-death-rates-by-age].[Deaths - Neoplasms - Sex: Both - Age: 5-14 years (Rate)]" caption="Deaths - Neoplasms - Sex: Both - Age: 5-14 years (Rate)" attribute="1" defaultMemberUniqueName="[03 cancer-death-rates-by-age].[Deaths - Neoplasms - Sex: Both - Age: 5-14 years (Rate)].[All]" allUniqueName="[03 cancer-death-rates-by-age].[Deaths - Neoplasms - Sex: Both - Age: 5-14 years (Rate)].[All]" dimensionUniqueName="[03 cancer-death-rates-by-age]" displayFolder="" count="2" memberValueDatatype="5" unbalanced="0"/>
    <cacheHierarchy uniqueName="[03 cancer-death-rates-by-age].[Deaths - Neoplasms - Sex: Both - Age: 50-69 years (Rate)]" caption="Deaths - Neoplasms - Sex: Both - Age: 50-69 years (Rate)" attribute="1" defaultMemberUniqueName="[03 cancer-death-rates-by-age].[Deaths - Neoplasms - Sex: Both - Age: 50-69 years (Rate)].[All]" allUniqueName="[03 cancer-death-rates-by-age].[Deaths - Neoplasms - Sex: Both - Age: 50-69 years (Rate)].[All]" dimensionUniqueName="[03 cancer-death-rates-by-age]" displayFolder="" count="2" memberValueDatatype="5" unbalanced="0"/>
    <cacheHierarchy uniqueName="[03 cancer-death-rates-by-age].[Deaths - Neoplasms - Sex: Both - Age: 15-49 years (Rate)]" caption="Deaths - Neoplasms - Sex: Both - Age: 15-49 years (Rate)" attribute="1" defaultMemberUniqueName="[03 cancer-death-rates-by-age].[Deaths - Neoplasms - Sex: Both - Age: 15-49 years (Rate)].[All]" allUniqueName="[03 cancer-death-rates-by-age].[Deaths - Neoplasms - Sex: Both - Age: 15-49 years (Rate)].[All]" dimensionUniqueName="[03 cancer-death-rates-by-age]" displayFolder="" count="2" memberValueDatatype="5" unbalanced="0"/>
    <cacheHierarchy uniqueName="[04_share-of-population-with-cancer-types_].[Entity]" caption="Entity" attribute="1" defaultMemberUniqueName="[04_share-of-population-with-cancer-types_].[Entity].[All]" allUniqueName="[04_share-of-population-with-cancer-types_].[Entity].[All]" dimensionUniqueName="[04_share-of-population-with-cancer-types_]" displayFolder="" count="2" memberValueDatatype="130" unbalanced="0"/>
    <cacheHierarchy uniqueName="[04_share-of-population-with-cancer-types_].[Code]" caption="Code" attribute="1" defaultMemberUniqueName="[04_share-of-population-with-cancer-types_].[Code].[All]" allUniqueName="[04_share-of-population-with-cancer-types_].[Code].[All]" dimensionUniqueName="[04_share-of-population-with-cancer-types_]" displayFolder="" count="2" memberValueDatatype="130" unbalanced="0"/>
    <cacheHierarchy uniqueName="[04_share-of-population-with-cancer-types_].[Year]" caption="Year" attribute="1" defaultMemberUniqueName="[04_share-of-population-with-cancer-types_].[Year].[All]" allUniqueName="[04_share-of-population-with-cancer-types_].[Year].[All]" dimensionUniqueName="[04_share-of-population-with-cancer-types_]" displayFolder="" count="2" memberValueDatatype="3" unbalanced="0">
      <fieldsUsage count="2">
        <fieldUsage x="-1"/>
        <fieldUsage x="3"/>
      </fieldsUsage>
    </cacheHierarchy>
    <cacheHierarchy uniqueName="[04_share-of-population-with-cancer-types_].[Prevalence - Liver cancer - Sex: Both - Age: Age-standardized (P]" caption="Prevalence - Liver cancer - Sex: Both - Age: Age-standardized (P" attribute="1" defaultMemberUniqueName="[04_share-of-population-with-cancer-types_].[Prevalence - Liver cancer - Sex: Both - Age: Age-standardized (P].[All]" allUniqueName="[04_share-of-population-with-cancer-types_].[Prevalence - Liver cancer - Sex: Both - Age: Age-standardized (P].[All]" dimensionUniqueName="[04_share-of-population-with-cancer-types_]" displayFolder="" count="2" memberValueDatatype="5" unbalanced="0"/>
    <cacheHierarchy uniqueName="[04_share-of-population-with-cancer-types_].[Prevalence - Kidney cancer - Sex: Both - Age: Age-standardized (]" caption="Prevalence - Kidney cancer - Sex: Both - Age: Age-standardized (" attribute="1" defaultMemberUniqueName="[04_share-of-population-with-cancer-types_].[Prevalence - Kidney cancer - Sex: Both - Age: Age-standardized (].[All]" allUniqueName="[04_share-of-population-with-cancer-types_].[Prevalence - Kidney cancer - Sex: Both - Age: Age-standardized (].[All]" dimensionUniqueName="[04_share-of-population-with-cancer-types_]" displayFolder="" count="2" memberValueDatatype="5" unbalanced="0"/>
    <cacheHierarchy uniqueName="[04_share-of-population-with-cancer-types_].[Prevalence - Larynx cancer - Sex: Both - Age: Age-standardized (]" caption="Prevalence - Larynx cancer - Sex: Both - Age: Age-standardized (" attribute="1" defaultMemberUniqueName="[04_share-of-population-with-cancer-types_].[Prevalence - Larynx cancer - Sex: Both - Age: Age-standardized (].[All]" allUniqueName="[04_share-of-population-with-cancer-types_].[Prevalence - Larynx cancer - Sex: Both - Age: Age-standardized (].[All]" dimensionUniqueName="[04_share-of-population-with-cancer-types_]" displayFolder="" count="2" memberValueDatatype="5" unbalanced="0"/>
    <cacheHierarchy uniqueName="[04_share-of-population-with-cancer-types_].[Prevalence - Breast cancer - Sex: Both - Age: Age-standardized (]" caption="Prevalence - Breast cancer - Sex: Both - Age: Age-standardized (" attribute="1" defaultMemberUniqueName="[04_share-of-population-with-cancer-types_].[Prevalence - Breast cancer - Sex: Both - Age: Age-standardized (].[All]" allUniqueName="[04_share-of-population-with-cancer-types_].[Prevalence - Breast cancer - Sex: Both - Age: Age-standardized (].[All]" dimensionUniqueName="[04_share-of-population-with-cancer-types_]" displayFolder="" count="2" memberValueDatatype="5" unbalanced="0"/>
    <cacheHierarchy uniqueName="[04_share-of-population-with-cancer-types_].[Prevalence - Thyroid cancer - Sex: Both - Age: Age-standardized]" caption="Prevalence - Thyroid cancer - Sex: Both - Age: Age-standardized" attribute="1" defaultMemberUniqueName="[04_share-of-population-with-cancer-types_].[Prevalence - Thyroid cancer - Sex: Both - Age: Age-standardized].[All]" allUniqueName="[04_share-of-population-with-cancer-types_].[Prevalence - Thyroid cancer - Sex: Both - Age: Age-standardized].[All]" dimensionUniqueName="[04_share-of-population-with-cancer-types_]" displayFolder="" count="2" memberValueDatatype="5" unbalanced="0"/>
    <cacheHierarchy uniqueName="[04_share-of-population-with-cancer-types_].[Prevalence - Bladder cancer - Sex: Both - Age: Age-standardized]" caption="Prevalence - Bladder cancer - Sex: Both - Age: Age-standardized" attribute="1" defaultMemberUniqueName="[04_share-of-population-with-cancer-types_].[Prevalence - Bladder cancer - Sex: Both - Age: Age-standardized].[All]" allUniqueName="[04_share-of-population-with-cancer-types_].[Prevalence - Bladder cancer - Sex: Both - Age: Age-standardized].[All]" dimensionUniqueName="[04_share-of-population-with-cancer-types_]" displayFolder="" count="2" memberValueDatatype="5" unbalanced="0"/>
    <cacheHierarchy uniqueName="[04_share-of-population-with-cancer-types_].[Prevalence - Uterine cancer - Sex: Both - Age: Age-standardized]" caption="Prevalence - Uterine cancer - Sex: Both - Age: Age-standardized" attribute="1" defaultMemberUniqueName="[04_share-of-population-with-cancer-types_].[Prevalence - Uterine cancer - Sex: Both - Age: Age-standardized].[All]" allUniqueName="[04_share-of-population-with-cancer-types_].[Prevalence - Uterine cancer - Sex: Both - Age: Age-standardized].[All]" dimensionUniqueName="[04_share-of-population-with-cancer-types_]" displayFolder="" count="2" memberValueDatatype="5" unbalanced="0"/>
    <cacheHierarchy uniqueName="[04_share-of-population-with-cancer-types_].[Prevalence - Ovarian cancer - Sex: Both - Age: Age-standardized]" caption="Prevalence - Ovarian cancer - Sex: Both - Age: Age-standardized" attribute="1" defaultMemberUniqueName="[04_share-of-population-with-cancer-types_].[Prevalence - Ovarian cancer - Sex: Both - Age: Age-standardized].[All]" allUniqueName="[04_share-of-population-with-cancer-types_].[Prevalence - Ovarian cancer - Sex: Both - Age: Age-standardized].[All]" dimensionUniqueName="[04_share-of-population-with-cancer-types_]" displayFolder="" count="2" memberValueDatatype="5" unbalanced="0"/>
    <cacheHierarchy uniqueName="[04_share-of-population-with-cancer-types_].[Prevalence - Stomach cancer - Sex: Both - Age: Age-standardized]" caption="Prevalence - Stomach cancer - Sex: Both - Age: Age-standardized" attribute="1" defaultMemberUniqueName="[04_share-of-population-with-cancer-types_].[Prevalence - Stomach cancer - Sex: Both - Age: Age-standardized].[All]" allUniqueName="[04_share-of-population-with-cancer-types_].[Prevalence - Stomach cancer - Sex: Both - Age: Age-standardized].[All]" dimensionUniqueName="[04_share-of-population-with-cancer-types_]" displayFolder="" count="2" memberValueDatatype="5" unbalanced="0"/>
    <cacheHierarchy uniqueName="[04_share-of-population-with-cancer-types_].[Prevalence - Prostate cancer - Sex: Both - Age: Age-standardized]" caption="Prevalence - Prostate cancer - Sex: Both - Age: Age-standardized" attribute="1" defaultMemberUniqueName="[04_share-of-population-with-cancer-types_].[Prevalence - Prostate cancer - Sex: Both - Age: Age-standardized].[All]" allUniqueName="[04_share-of-population-with-cancer-types_].[Prevalence - Prostate cancer - Sex: Both - Age: Age-standardized].[All]" dimensionUniqueName="[04_share-of-population-with-cancer-types_]" displayFolder="" count="2" memberValueDatatype="5" unbalanced="0"/>
    <cacheHierarchy uniqueName="[04_share-of-population-with-cancer-types_].[Prevalence - Cervical cancer - Sex: Both - Age: Age-standardized]" caption="Prevalence - Cervical cancer - Sex: Both - Age: Age-standardized" attribute="1" defaultMemberUniqueName="[04_share-of-population-with-cancer-types_].[Prevalence - Cervical cancer - Sex: Both - Age: Age-standardized].[All]" allUniqueName="[04_share-of-population-with-cancer-types_].[Prevalence - Cervical cancer - Sex: Both - Age: Age-standardized].[All]" dimensionUniqueName="[04_share-of-population-with-cancer-types_]" displayFolder="" count="2" memberValueDatatype="5" unbalanced="0"/>
    <cacheHierarchy uniqueName="[04_share-of-population-with-cancer-types_].[Prevalence - Testicular cancer - Sex: Both - Age: Age-standardiz]" caption="Prevalence - Testicular cancer - Sex: Both - Age: Age-standardiz" attribute="1" defaultMemberUniqueName="[04_share-of-population-with-cancer-types_].[Prevalence - Testicular cancer - Sex: Both - Age: Age-standardiz].[All]" allUniqueName="[04_share-of-population-with-cancer-types_].[Prevalence - Testicular cancer - Sex: Both - Age: Age-standardiz].[All]" dimensionUniqueName="[04_share-of-population-with-cancer-types_]" displayFolder="" count="2" memberValueDatatype="3" unbalanced="0"/>
    <cacheHierarchy uniqueName="[04_share-of-population-with-cancer-types_].[Prevalence - Pancreatic cancer - Sex: Both - Age: Age-standardiz]" caption="Prevalence - Pancreatic cancer - Sex: Both - Age: Age-standardiz" attribute="1" defaultMemberUniqueName="[04_share-of-population-with-cancer-types_].[Prevalence - Pancreatic cancer - Sex: Both - Age: Age-standardiz].[All]" allUniqueName="[04_share-of-population-with-cancer-types_].[Prevalence - Pancreatic cancer - Sex: Both - Age: Age-standardiz].[All]" dimensionUniqueName="[04_share-of-population-with-cancer-types_]" displayFolder="" count="2" memberValueDatatype="3" unbalanced="0"/>
    <cacheHierarchy uniqueName="[04_share-of-population-with-cancer-types_].[Prevalence - Esophageal cancer - Sex: Both - Age: Age-standardiz]" caption="Prevalence - Esophageal cancer - Sex: Both - Age: Age-standardiz" attribute="1" defaultMemberUniqueName="[04_share-of-population-with-cancer-types_].[Prevalence - Esophageal cancer - Sex: Both - Age: Age-standardiz].[All]" allUniqueName="[04_share-of-population-with-cancer-types_].[Prevalence - Esophageal cancer - Sex: Both - Age: Age-standardiz].[All]" dimensionUniqueName="[04_share-of-population-with-cancer-types_]" displayFolder="" count="2" memberValueDatatype="5" unbalanced="0"/>
    <cacheHierarchy uniqueName="[04_share-of-population-with-cancer-types_].[Prevalence - Nasopharynx cancer - Sex: Both - Age: Age-standardi]" caption="Prevalence - Nasopharynx cancer - Sex: Both - Age: Age-standardi" attribute="1" defaultMemberUniqueName="[04_share-of-population-with-cancer-types_].[Prevalence - Nasopharynx cancer - Sex: Both - Age: Age-standardi].[All]" allUniqueName="[04_share-of-population-with-cancer-types_].[Prevalence - Nasopharynx cancer - Sex: Both - Age: Age-standardi].[All]" dimensionUniqueName="[04_share-of-population-with-cancer-types_]" displayFolder="" count="2" memberValueDatatype="3" unbalanced="0"/>
    <cacheHierarchy uniqueName="[04_share-of-population-with-cancer-types_].[Prevalence - Colon and rectum cancer - Sex: Both - Age: Age-stan]" caption="Prevalence - Colon and rectum cancer - Sex: Both - Age: Age-stan" attribute="1" defaultMemberUniqueName="[04_share-of-population-with-cancer-types_].[Prevalence - Colon and rectum cancer - Sex: Both - Age: Age-stan].[All]" allUniqueName="[04_share-of-population-with-cancer-types_].[Prevalence - Colon and rectum cancer - Sex: Both - Age: Age-stan].[All]" dimensionUniqueName="[04_share-of-population-with-cancer-types_]" displayFolder="" count="2" memberValueDatatype="5" unbalanced="0"/>
    <cacheHierarchy uniqueName="[04_share-of-population-with-cancer-types_].[Prevalence - Non-melanoma skin cancer - Sex: Both - Age: Age-sta]" caption="Prevalence - Non-melanoma skin cancer - Sex: Both - Age: Age-sta" attribute="1" defaultMemberUniqueName="[04_share-of-population-with-cancer-types_].[Prevalence - Non-melanoma skin cancer - Sex: Both - Age: Age-sta].[All]" allUniqueName="[04_share-of-population-with-cancer-types_].[Prevalence - Non-melanoma skin cancer - Sex: Both - Age: Age-sta].[All]" dimensionUniqueName="[04_share-of-population-with-cancer-types_]" displayFolder="" count="2" memberValueDatatype="3" unbalanced="0"/>
    <cacheHierarchy uniqueName="[04_share-of-population-with-cancer-types_].[Prevalence - Lip and oral cavity cancer - Sex: Both - Age: Age-s]" caption="Prevalence - Lip and oral cavity cancer - Sex: Both - Age: Age-s" attribute="1" defaultMemberUniqueName="[04_share-of-population-with-cancer-types_].[Prevalence - Lip and oral cavity cancer - Sex: Both - Age: Age-s].[All]" allUniqueName="[04_share-of-population-with-cancer-types_].[Prevalence - Lip and oral cavity cancer - Sex: Both - Age: Age-s].[All]" dimensionUniqueName="[04_share-of-population-with-cancer-types_]" displayFolder="" count="2" memberValueDatatype="3" unbalanced="0"/>
    <cacheHierarchy uniqueName="[04_share-of-population-with-cancer-types_].[Prevalence - Brain and nervous system cancer - Sex: Both - Age:]" caption="Prevalence - Brain and nervous system cancer - Sex: Both - Age:" attribute="1" defaultMemberUniqueName="[04_share-of-population-with-cancer-types_].[Prevalence - Brain and nervous system cancer - Sex: Both - Age:].[All]" allUniqueName="[04_share-of-population-with-cancer-types_].[Prevalence - Brain and nervous system cancer - Sex: Both - Age:].[All]" dimensionUniqueName="[04_share-of-population-with-cancer-types_]" displayFolder="" count="2" memberValueDatatype="5" unbalanced="0"/>
    <cacheHierarchy uniqueName="[04_share-of-population-with-cancer-types_].[Prevalence - Tracheal, bronchus, and lung cancer - Sex: Both - A]" caption="Prevalence - Tracheal, bronchus, and lung cancer - Sex: Both - A" attribute="1" defaultMemberUniqueName="[04_share-of-population-with-cancer-types_].[Prevalence - Tracheal, bronchus, and lung cancer - Sex: Both - A].[All]" allUniqueName="[04_share-of-population-with-cancer-types_].[Prevalence - Tracheal, bronchus, and lung cancer - Sex: Both - A].[All]" dimensionUniqueName="[04_share-of-population-with-cancer-types_]" displayFolder="" count="2" memberValueDatatype="5" unbalanced="0"/>
    <cacheHierarchy uniqueName="[04_share-of-population-with-cancer-types_].[Prevalence - Gallbladder and biliary tract cancer - Sex: Both -]" caption="Prevalence - Gallbladder and biliary tract cancer - Sex: Both -" attribute="1" defaultMemberUniqueName="[04_share-of-population-with-cancer-types_].[Prevalence - Gallbladder and biliary tract cancer - Sex: Both -].[All]" allUniqueName="[04_share-of-population-with-cancer-types_].[Prevalence - Gallbladder and biliary tract cancer - Sex: Both -].[All]" dimensionUniqueName="[04_share-of-population-with-cancer-types_]" displayFolder="" count="2" memberValueDatatype="3" unbalanced="0"/>
    <cacheHierarchy uniqueName="[04_share-of-population-with-cancer-types_].[Prevalence - Neoplasms - Sex: Both - Age: Age-standardized (Perc]" caption="Prevalence - Neoplasms - Sex: Both - Age: Age-standardized (Perc" attribute="1" defaultMemberUniqueName="[04_share-of-population-with-cancer-types_].[Prevalence - Neoplasms - Sex: Both - Age: Age-standardized (Perc].[All]" allUniqueName="[04_share-of-population-with-cancer-types_].[Prevalence - Neoplasms - Sex: Both - Age: Age-standardized (Perc].[All]" dimensionUniqueName="[04_share-of-population-with-cancer-types_]" displayFolder="" count="2" memberValueDatatype="5" unbalanced="0"/>
    <cacheHierarchy uniqueName="[05_share-of-population-with-cancer].[Entity]" caption="Entity" attribute="1" defaultMemberUniqueName="[05_share-of-population-with-cancer].[Entity].[All]" allUniqueName="[05_share-of-population-with-cancer].[Entity].[All]" dimensionUniqueName="[05_share-of-population-with-cancer]" displayFolder="" count="2" memberValueDatatype="130" unbalanced="0">
      <fieldsUsage count="2">
        <fieldUsage x="-1"/>
        <fieldUsage x="0"/>
      </fieldsUsage>
    </cacheHierarchy>
    <cacheHierarchy uniqueName="[05_share-of-population-with-cancer].[Code]" caption="Code" attribute="1" defaultMemberUniqueName="[05_share-of-population-with-cancer].[Code].[All]" allUniqueName="[05_share-of-population-with-cancer].[Code].[All]" dimensionUniqueName="[05_share-of-population-with-cancer]" displayFolder="" count="2" memberValueDatatype="130" unbalanced="0"/>
    <cacheHierarchy uniqueName="[05_share-of-population-with-cancer].[Year]" caption="Year" attribute="1" defaultMemberUniqueName="[05_share-of-population-with-cancer].[Year].[All]" allUniqueName="[05_share-of-population-with-cancer].[Year].[All]" dimensionUniqueName="[05_share-of-population-with-cancer]" displayFolder="" count="2" memberValueDatatype="3" unbalanced="0">
      <fieldsUsage count="2">
        <fieldUsage x="-1"/>
        <fieldUsage x="2"/>
      </fieldsUsage>
    </cacheHierarchy>
    <cacheHierarchy uniqueName="[05_share-of-population-with-cancer].[Prevalence - Neoplasms - Sex: Both - Age: Age-standardized (Perc]" caption="Prevalence - Neoplasms - Sex: Both - Age: Age-standardized (Perc" attribute="1" defaultMemberUniqueName="[05_share-of-population-with-cancer].[Prevalence - Neoplasms - Sex: Both - Age: Age-standardized (Perc].[All]" allUniqueName="[05_share-of-population-with-cancer].[Prevalence - Neoplasms - Sex: Both - Age: Age-standardized (Perc].[All]" dimensionUniqueName="[05_share-of-population-with-cancer]" displayFolder="" count="2" memberValueDatatype="5" unbalanced="0"/>
    <cacheHierarchy uniqueName="[06 number-of-people-with-cancer-by-age].[Entity]" caption="Entity" attribute="1" defaultMemberUniqueName="[06 number-of-people-with-cancer-by-age].[Entity].[All]" allUniqueName="[06 number-of-people-with-cancer-by-age].[Entity].[All]" dimensionUniqueName="[06 number-of-people-with-cancer-by-age]" displayFolder="" count="2" memberValueDatatype="130" unbalanced="0"/>
    <cacheHierarchy uniqueName="[06 number-of-people-with-cancer-by-age].[Code]" caption="Code" attribute="1" defaultMemberUniqueName="[06 number-of-people-with-cancer-by-age].[Code].[All]" allUniqueName="[06 number-of-people-with-cancer-by-age].[Code].[All]" dimensionUniqueName="[06 number-of-people-with-cancer-by-age]" displayFolder="" count="2" memberValueDatatype="130" unbalanced="0"/>
    <cacheHierarchy uniqueName="[06 number-of-people-with-cancer-by-age].[Year]" caption="Year" attribute="1" defaultMemberUniqueName="[06 number-of-people-with-cancer-by-age].[Year].[All]" allUniqueName="[06 number-of-people-with-cancer-by-age].[Year].[All]" dimensionUniqueName="[06 number-of-people-with-cancer-by-age]" displayFolder="" count="2" memberValueDatatype="3" unbalanced="0"/>
    <cacheHierarchy uniqueName="[06 number-of-people-with-cancer-by-age].[Prevalence - Neoplasms - Sex: Both - Age: 70+ years (Number)]" caption="Prevalence - Neoplasms - Sex: Both - Age: 70+ years (Number)" attribute="1" defaultMemberUniqueName="[06 number-of-people-with-cancer-by-age].[Prevalence - Neoplasms - Sex: Both - Age: 70+ years (Number)].[All]" allUniqueName="[06 number-of-people-with-cancer-by-age].[Prevalence - Neoplasms - Sex: Both - Age: 70+ years (Number)].[All]" dimensionUniqueName="[06 number-of-people-with-cancer-by-age]" displayFolder="" count="2" memberValueDatatype="5" unbalanced="0"/>
    <cacheHierarchy uniqueName="[06 number-of-people-with-cancer-by-age].[Prevalence - Neoplasms - Sex: Both - Age: 50-69 years (Number)]" caption="Prevalence - Neoplasms - Sex: Both - Age: 50-69 years (Number)" attribute="1" defaultMemberUniqueName="[06 number-of-people-with-cancer-by-age].[Prevalence - Neoplasms - Sex: Both - Age: 50-69 years (Number)].[All]" allUniqueName="[06 number-of-people-with-cancer-by-age].[Prevalence - Neoplasms - Sex: Both - Age: 50-69 years (Number)].[All]" dimensionUniqueName="[06 number-of-people-with-cancer-by-age]" displayFolder="" count="2" memberValueDatatype="5" unbalanced="0"/>
    <cacheHierarchy uniqueName="[06 number-of-people-with-cancer-by-age].[Prevalence - Neoplasms - Sex: Both - Age: 15-49 years (Number)]" caption="Prevalence - Neoplasms - Sex: Both - Age: 15-49 years (Number)" attribute="1" defaultMemberUniqueName="[06 number-of-people-with-cancer-by-age].[Prevalence - Neoplasms - Sex: Both - Age: 15-49 years (Number)].[All]" allUniqueName="[06 number-of-people-with-cancer-by-age].[Prevalence - Neoplasms - Sex: Both - Age: 15-49 years (Number)].[All]" dimensionUniqueName="[06 number-of-people-with-cancer-by-age]" displayFolder="" count="2" memberValueDatatype="5" unbalanced="0"/>
    <cacheHierarchy uniqueName="[06 number-of-people-with-cancer-by-age].[Prevalence - Neoplasms - Sex: Both - Age: 5-14 years (Number)]" caption="Prevalence - Neoplasms - Sex: Both - Age: 5-14 years (Number)" attribute="1" defaultMemberUniqueName="[06 number-of-people-with-cancer-by-age].[Prevalence - Neoplasms - Sex: Both - Age: 5-14 years (Number)].[All]" allUniqueName="[06 number-of-people-with-cancer-by-age].[Prevalence - Neoplasms - Sex: Both - Age: 5-14 years (Number)].[All]" dimensionUniqueName="[06 number-of-people-with-cancer-by-age]" displayFolder="" count="2" memberValueDatatype="5" unbalanced="0"/>
    <cacheHierarchy uniqueName="[06 number-of-people-with-cancer-by-age].[Prevalence - Neoplasms - Sex: Both - Age: Under 5 (Number)]" caption="Prevalence - Neoplasms - Sex: Both - Age: Under 5 (Number)" attribute="1" defaultMemberUniqueName="[06 number-of-people-with-cancer-by-age].[Prevalence - Neoplasms - Sex: Both - Age: Under 5 (Number)].[All]" allUniqueName="[06 number-of-people-with-cancer-by-age].[Prevalence - Neoplasms - Sex: Both - Age: Under 5 (Number)].[All]" dimensionUniqueName="[06 number-of-people-with-cancer-by-age]" displayFolder="" count="2" memberValueDatatype="5" unbalanced="0"/>
    <cacheHierarchy uniqueName="[07 share-of-population-with-cancer-by-age].[Entity]" caption="Entity" attribute="1" defaultMemberUniqueName="[07 share-of-population-with-cancer-by-age].[Entity].[All]" allUniqueName="[07 share-of-population-with-cancer-by-age].[Entity].[All]" dimensionUniqueName="[07 share-of-population-with-cancer-by-age]" displayFolder="" count="2" memberValueDatatype="130" unbalanced="0"/>
    <cacheHierarchy uniqueName="[07 share-of-population-with-cancer-by-age].[Code]" caption="Code" attribute="1" defaultMemberUniqueName="[07 share-of-population-with-cancer-by-age].[Code].[All]" allUniqueName="[07 share-of-population-with-cancer-by-age].[Code].[All]" dimensionUniqueName="[07 share-of-population-with-cancer-by-age]" displayFolder="" count="2" memberValueDatatype="130" unbalanced="0"/>
    <cacheHierarchy uniqueName="[07 share-of-population-with-cancer-by-age].[Year]" caption="Year" attribute="1" defaultMemberUniqueName="[07 share-of-population-with-cancer-by-age].[Year].[All]" allUniqueName="[07 share-of-population-with-cancer-by-age].[Year].[All]" dimensionUniqueName="[07 share-of-population-with-cancer-by-age]" displayFolder="" count="2" memberValueDatatype="3" unbalanced="0"/>
    <cacheHierarchy uniqueName="[07 share-of-population-with-cancer-by-age].[Prevalence - Neoplasms - Sex: Both - Age: Under 5 (Percent)]" caption="Prevalence - Neoplasms - Sex: Both - Age: Under 5 (Percent)" attribute="1" defaultMemberUniqueName="[07 share-of-population-with-cancer-by-age].[Prevalence - Neoplasms - Sex: Both - Age: Under 5 (Percent)].[All]" allUniqueName="[07 share-of-population-with-cancer-by-age].[Prevalence - Neoplasms - Sex: Both - Age: Under 5 (Percent)].[All]" dimensionUniqueName="[07 share-of-population-with-cancer-by-age]" displayFolder="" count="2" memberValueDatatype="5" unbalanced="0"/>
    <cacheHierarchy uniqueName="[07 share-of-population-with-cancer-by-age].[Prevalence - Neoplasms - Sex: Both - Age: 70+ years (Percent)]" caption="Prevalence - Neoplasms - Sex: Both - Age: 70+ years (Percent)" attribute="1" defaultMemberUniqueName="[07 share-of-population-with-cancer-by-age].[Prevalence - Neoplasms - Sex: Both - Age: 70+ years (Percent)].[All]" allUniqueName="[07 share-of-population-with-cancer-by-age].[Prevalence - Neoplasms - Sex: Both - Age: 70+ years (Percent)].[All]" dimensionUniqueName="[07 share-of-population-with-cancer-by-age]" displayFolder="" count="2" memberValueDatatype="5" unbalanced="0"/>
    <cacheHierarchy uniqueName="[07 share-of-population-with-cancer-by-age].[Prevalence - Neoplasms - Sex: Both - Age: 15-49 years (Percent)]" caption="Prevalence - Neoplasms - Sex: Both - Age: 15-49 years (Percent)" attribute="1" defaultMemberUniqueName="[07 share-of-population-with-cancer-by-age].[Prevalence - Neoplasms - Sex: Both - Age: 15-49 years (Percent)].[All]" allUniqueName="[07 share-of-population-with-cancer-by-age].[Prevalence - Neoplasms - Sex: Both - Age: 15-49 years (Percent)].[All]" dimensionUniqueName="[07 share-of-population-with-cancer-by-age]" displayFolder="" count="2" memberValueDatatype="5" unbalanced="0"/>
    <cacheHierarchy uniqueName="[07 share-of-population-with-cancer-by-age].[Prevalence - Neoplasms - Sex: Both - Age: 50-69 years (Percent)]" caption="Prevalence - Neoplasms - Sex: Both - Age: 50-69 years (Percent)" attribute="1" defaultMemberUniqueName="[07 share-of-population-with-cancer-by-age].[Prevalence - Neoplasms - Sex: Both - Age: 50-69 years (Percent)].[All]" allUniqueName="[07 share-of-population-with-cancer-by-age].[Prevalence - Neoplasms - Sex: Both - Age: 50-69 years (Percent)].[All]" dimensionUniqueName="[07 share-of-population-with-cancer-by-age]" displayFolder="" count="2" memberValueDatatype="5" unbalanced="0"/>
    <cacheHierarchy uniqueName="[07 share-of-population-with-cancer-by-age].[Prevalence - Neoplasms - Sex: Both - Age: 5-14 years (Percent)]" caption="Prevalence - Neoplasms - Sex: Both - Age: 5-14 years (Percent)" attribute="1" defaultMemberUniqueName="[07 share-of-population-with-cancer-by-age].[Prevalence - Neoplasms - Sex: Both - Age: 5-14 years (Percent)].[All]" allUniqueName="[07 share-of-population-with-cancer-by-age].[Prevalence - Neoplasms - Sex: Both - Age: 5-14 years (Percent)].[All]" dimensionUniqueName="[07 share-of-population-with-cancer-by-age]" displayFolder="" count="2" memberValueDatatype="5" unbalanced="0"/>
    <cacheHierarchy uniqueName="[07 share-of-population-with-cancer-by-age].[Prevalence - Neoplasms - Sex: Both - Age: All Ages (Percent)]" caption="Prevalence - Neoplasms - Sex: Both - Age: All Ages (Percent)" attribute="1" defaultMemberUniqueName="[07 share-of-population-with-cancer-by-age].[Prevalence - Neoplasms - Sex: Both - Age: All Ages (Percent)].[All]" allUniqueName="[07 share-of-population-with-cancer-by-age].[Prevalence - Neoplasms - Sex: Both - Age: All Ages (Percent)].[All]" dimensionUniqueName="[07 share-of-population-with-cancer-by-age]" displayFolder="" count="2" memberValueDatatype="5" unbalanced="0"/>
    <cacheHierarchy uniqueName="[08 disease-burden-rates-by-cancer-types].[Entity]" caption="Entity" attribute="1" defaultMemberUniqueName="[08 disease-burden-rates-by-cancer-types].[Entity].[All]" allUniqueName="[08 disease-burden-rates-by-cancer-types].[Entity].[All]" dimensionUniqueName="[08 disease-burden-rates-by-cancer-types]" displayFolder="" count="2" memberValueDatatype="130" unbalanced="0"/>
    <cacheHierarchy uniqueName="[08 disease-burden-rates-by-cancer-types].[Code]" caption="Code" attribute="1" defaultMemberUniqueName="[08 disease-burden-rates-by-cancer-types].[Code].[All]" allUniqueName="[08 disease-burden-rates-by-cancer-types].[Code].[All]" dimensionUniqueName="[08 disease-burden-rates-by-cancer-types]" displayFolder="" count="2" memberValueDatatype="130" unbalanced="0"/>
    <cacheHierarchy uniqueName="[08 disease-burden-rates-by-cancer-types].[Year]" caption="Year" attribute="1" defaultMemberUniqueName="[08 disease-burden-rates-by-cancer-types].[Year].[All]" allUniqueName="[08 disease-burden-rates-by-cancer-types].[Year].[All]" dimensionUniqueName="[08 disease-burden-rates-by-cancer-types]" displayFolder="" count="2" memberValueDatatype="3" unbalanced="0"/>
    <cacheHierarchy uniqueName="[08 disease-burden-rates-by-cancer-types].[DALYs (Disability-Adjusted Life Years) - Other pharynx cancer -]" caption="DALYs (Disability-Adjusted Life Years) - Other pharynx cancer -" attribute="1" defaultMemberUniqueName="[08 disease-burden-rates-by-cancer-types].[DALYs (Disability-Adjusted Life Years) - Other pharynx cancer -].[All]" allUniqueName="[08 disease-burden-rates-by-cancer-types].[DALYs (Disability-Adjusted Life Years) - Other pharynx cancer -].[All]" dimensionUniqueName="[08 disease-burden-rates-by-cancer-types]" displayFolder="" count="2" memberValueDatatype="5" unbalanced="0"/>
    <cacheHierarchy uniqueName="[08 disease-burden-rates-by-cancer-types].[DALYs (Disability-Adjusted Life Years) - Liver cancer - Sex: Bot]" caption="DALYs (Disability-Adjusted Life Years) - Liver cancer - Sex: Bot" attribute="1" defaultMemberUniqueName="[08 disease-burden-rates-by-cancer-types].[DALYs (Disability-Adjusted Life Years) - Liver cancer - Sex: Bot].[All]" allUniqueName="[08 disease-burden-rates-by-cancer-types].[DALYs (Disability-Adjusted Life Years) - Liver cancer - Sex: Bot].[All]" dimensionUniqueName="[08 disease-burden-rates-by-cancer-types]" displayFolder="" count="2" memberValueDatatype="5" unbalanced="0"/>
    <cacheHierarchy uniqueName="[08 disease-burden-rates-by-cancer-types].[DALYs (Disability-Adjusted Life Years) - Breast cancer - Sex: Bo]" caption="DALYs (Disability-Adjusted Life Years) - Breast cancer - Sex: Bo" attribute="1" defaultMemberUniqueName="[08 disease-burden-rates-by-cancer-types].[DALYs (Disability-Adjusted Life Years) - Breast cancer - Sex: Bo].[All]" allUniqueName="[08 disease-burden-rates-by-cancer-types].[DALYs (Disability-Adjusted Life Years) - Breast cancer - Sex: Bo].[All]" dimensionUniqueName="[08 disease-burden-rates-by-cancer-types]" displayFolder="" count="2" memberValueDatatype="5" unbalanced="0"/>
    <cacheHierarchy uniqueName="[08 disease-burden-rates-by-cancer-types].[DALYs (Disability-Adjusted Life Years) - Tracheal, bronchus, and]" caption="DALYs (Disability-Adjusted Life Years) - Tracheal, bronchus, and" attribute="1" defaultMemberUniqueName="[08 disease-burden-rates-by-cancer-types].[DALYs (Disability-Adjusted Life Years) - Tracheal, bronchus, and].[All]" allUniqueName="[08 disease-burden-rates-by-cancer-types].[DALYs (Disability-Adjusted Life Years) - Tracheal, bronchus, and].[All]" dimensionUniqueName="[08 disease-burden-rates-by-cancer-types]" displayFolder="" count="2" memberValueDatatype="5" unbalanced="0"/>
    <cacheHierarchy uniqueName="[08 disease-burden-rates-by-cancer-types].[DALYs (Disability-Adjusted Life Years) - Gallbladder and biliary]" caption="DALYs (Disability-Adjusted Life Years) - Gallbladder and biliary" attribute="1" defaultMemberUniqueName="[08 disease-burden-rates-by-cancer-types].[DALYs (Disability-Adjusted Life Years) - Gallbladder and biliary].[All]" allUniqueName="[08 disease-burden-rates-by-cancer-types].[DALYs (Disability-Adjusted Life Years) - Gallbladder and biliary].[All]" dimensionUniqueName="[08 disease-burden-rates-by-cancer-types]" displayFolder="" count="2" memberValueDatatype="5" unbalanced="0"/>
    <cacheHierarchy uniqueName="[08 disease-burden-rates-by-cancer-types].[DALYs (Disability-Adjusted Life Years) - Kidney cancer - Sex: Bo]" caption="DALYs (Disability-Adjusted Life Years) - Kidney cancer - Sex: Bo" attribute="1" defaultMemberUniqueName="[08 disease-burden-rates-by-cancer-types].[DALYs (Disability-Adjusted Life Years) - Kidney cancer - Sex: Bo].[All]" allUniqueName="[08 disease-burden-rates-by-cancer-types].[DALYs (Disability-Adjusted Life Years) - Kidney cancer - Sex: Bo].[All]" dimensionUniqueName="[08 disease-burden-rates-by-cancer-types]" displayFolder="" count="2" memberValueDatatype="5" unbalanced="0"/>
    <cacheHierarchy uniqueName="[08 disease-burden-rates-by-cancer-types].[DALYs (Disability-Adjusted Life Years) - Larynx cancer - Sex: Bo]" caption="DALYs (Disability-Adjusted Life Years) - Larynx cancer - Sex: Bo" attribute="1" defaultMemberUniqueName="[08 disease-burden-rates-by-cancer-types].[DALYs (Disability-Adjusted Life Years) - Larynx cancer - Sex: Bo].[All]" allUniqueName="[08 disease-burden-rates-by-cancer-types].[DALYs (Disability-Adjusted Life Years) - Larynx cancer - Sex: Bo].[All]" dimensionUniqueName="[08 disease-burden-rates-by-cancer-types]" displayFolder="" count="2" memberValueDatatype="5" unbalanced="0"/>
    <cacheHierarchy uniqueName="[08 disease-burden-rates-by-cancer-types].[DALYs (Disability-Adjusted Life Years) - Stomach cancer - Sex: B]" caption="DALYs (Disability-Adjusted Life Years) - Stomach cancer - Sex: B" attribute="1" defaultMemberUniqueName="[08 disease-burden-rates-by-cancer-types].[DALYs (Disability-Adjusted Life Years) - Stomach cancer - Sex: B].[All]" allUniqueName="[08 disease-burden-rates-by-cancer-types].[DALYs (Disability-Adjusted Life Years) - Stomach cancer - Sex: B].[All]" dimensionUniqueName="[08 disease-burden-rates-by-cancer-types]" displayFolder="" count="2" memberValueDatatype="5" unbalanced="0"/>
    <cacheHierarchy uniqueName="[08 disease-burden-rates-by-cancer-types].[DALYs (Disability-Adjusted Life Years) - Thyroid cancer - Sex: B]" caption="DALYs (Disability-Adjusted Life Years) - Thyroid cancer - Sex: B" attribute="1" defaultMemberUniqueName="[08 disease-burden-rates-by-cancer-types].[DALYs (Disability-Adjusted Life Years) - Thyroid cancer - Sex: B].[All]" allUniqueName="[08 disease-burden-rates-by-cancer-types].[DALYs (Disability-Adjusted Life Years) - Thyroid cancer - Sex: B].[All]" dimensionUniqueName="[08 disease-burden-rates-by-cancer-types]" displayFolder="" count="2" memberValueDatatype="5" unbalanced="0"/>
    <cacheHierarchy uniqueName="[08 disease-burden-rates-by-cancer-types].[DALYs (Disability-Adjusted Life Years) - Uterine cancer - Sex: B]" caption="DALYs (Disability-Adjusted Life Years) - Uterine cancer - Sex: B" attribute="1" defaultMemberUniqueName="[08 disease-burden-rates-by-cancer-types].[DALYs (Disability-Adjusted Life Years) - Uterine cancer - Sex: B].[All]" allUniqueName="[08 disease-burden-rates-by-cancer-types].[DALYs (Disability-Adjusted Life Years) - Uterine cancer - Sex: B].[All]" dimensionUniqueName="[08 disease-burden-rates-by-cancer-types]" displayFolder="" count="2" memberValueDatatype="5" unbalanced="0"/>
    <cacheHierarchy uniqueName="[08 disease-burden-rates-by-cancer-types].[DALYs (Disability-Adjusted Life Years) - Ovarian cancer - Sex: B]" caption="DALYs (Disability-Adjusted Life Years) - Ovarian cancer - Sex: B" attribute="1" defaultMemberUniqueName="[08 disease-burden-rates-by-cancer-types].[DALYs (Disability-Adjusted Life Years) - Ovarian cancer - Sex: B].[All]" allUniqueName="[08 disease-burden-rates-by-cancer-types].[DALYs (Disability-Adjusted Life Years) - Ovarian cancer - Sex: B].[All]" dimensionUniqueName="[08 disease-burden-rates-by-cancer-types]" displayFolder="" count="2" memberValueDatatype="5" unbalanced="0"/>
    <cacheHierarchy uniqueName="[08 disease-burden-rates-by-cancer-types].[DALYs (Disability-Adjusted Life Years) - Bladder cancer - Sex: B]" caption="DALYs (Disability-Adjusted Life Years) - Bladder cancer - Sex: B" attribute="1" defaultMemberUniqueName="[08 disease-burden-rates-by-cancer-types].[DALYs (Disability-Adjusted Life Years) - Bladder cancer - Sex: B].[All]" allUniqueName="[08 disease-burden-rates-by-cancer-types].[DALYs (Disability-Adjusted Life Years) - Bladder cancer - Sex: B].[All]" dimensionUniqueName="[08 disease-burden-rates-by-cancer-types]" displayFolder="" count="2" memberValueDatatype="5" unbalanced="0"/>
    <cacheHierarchy uniqueName="[08 disease-burden-rates-by-cancer-types].[DALYs (Disability-Adjusted Life Years) - Cervical cancer - Sex:]" caption="DALYs (Disability-Adjusted Life Years) - Cervical cancer - Sex:" attribute="1" defaultMemberUniqueName="[08 disease-burden-rates-by-cancer-types].[DALYs (Disability-Adjusted Life Years) - Cervical cancer - Sex:].[All]" allUniqueName="[08 disease-burden-rates-by-cancer-types].[DALYs (Disability-Adjusted Life Years) - Cervical cancer - Sex:].[All]" dimensionUniqueName="[08 disease-burden-rates-by-cancer-types]" displayFolder="" count="2" memberValueDatatype="5" unbalanced="0"/>
    <cacheHierarchy uniqueName="[08 disease-burden-rates-by-cancer-types].[DALYs (Disability-Adjusted Life Years) - Prostate cancer - Sex:]" caption="DALYs (Disability-Adjusted Life Years) - Prostate cancer - Sex:" attribute="1" defaultMemberUniqueName="[08 disease-burden-rates-by-cancer-types].[DALYs (Disability-Adjusted Life Years) - Prostate cancer - Sex:].[All]" allUniqueName="[08 disease-burden-rates-by-cancer-types].[DALYs (Disability-Adjusted Life Years) - Prostate cancer - Sex:].[All]" dimensionUniqueName="[08 disease-burden-rates-by-cancer-types]" displayFolder="" count="2" memberValueDatatype="5" unbalanced="0"/>
    <cacheHierarchy uniqueName="[08 disease-burden-rates-by-cancer-types].[DALYs (Disability-Adjusted Life Years) - Brain and central nervo]" caption="DALYs (Disability-Adjusted Life Years) - Brain and central nervo" attribute="1" defaultMemberUniqueName="[08 disease-burden-rates-by-cancer-types].[DALYs (Disability-Adjusted Life Years) - Brain and central nervo].[All]" allUniqueName="[08 disease-burden-rates-by-cancer-types].[DALYs (Disability-Adjusted Life Years) - Brain and central nervo].[All]" dimensionUniqueName="[08 disease-burden-rates-by-cancer-types]" displayFolder="" count="2" memberValueDatatype="5" unbalanced="0"/>
    <cacheHierarchy uniqueName="[08 disease-burden-rates-by-cancer-types].[DALYs (Disability-Adjusted Life Years) - Pancreatic cancer - Sex]" caption="DALYs (Disability-Adjusted Life Years) - Pancreatic cancer - Sex" attribute="1" defaultMemberUniqueName="[08 disease-burden-rates-by-cancer-types].[DALYs (Disability-Adjusted Life Years) - Pancreatic cancer - Sex].[All]" allUniqueName="[08 disease-burden-rates-by-cancer-types].[DALYs (Disability-Adjusted Life Years) - Pancreatic cancer - Sex].[All]" dimensionUniqueName="[08 disease-burden-rates-by-cancer-types]" displayFolder="" count="2" memberValueDatatype="5" unbalanced="0"/>
    <cacheHierarchy uniqueName="[08 disease-burden-rates-by-cancer-types].[DALYs (Disability-Adjusted Life Years) - Testicular cancer - Sex]" caption="DALYs (Disability-Adjusted Life Years) - Testicular cancer - Sex" attribute="1" defaultMemberUniqueName="[08 disease-burden-rates-by-cancer-types].[DALYs (Disability-Adjusted Life Years) - Testicular cancer - Sex].[All]" allUniqueName="[08 disease-burden-rates-by-cancer-types].[DALYs (Disability-Adjusted Life Years) - Testicular cancer - Sex].[All]" dimensionUniqueName="[08 disease-burden-rates-by-cancer-types]" displayFolder="" count="2" memberValueDatatype="5" unbalanced="0"/>
    <cacheHierarchy uniqueName="[08 disease-burden-rates-by-cancer-types].[DALYs (Disability-Adjusted Life Years) - Esophageal cancer - Sex]" caption="DALYs (Disability-Adjusted Life Years) - Esophageal cancer - Sex" attribute="1" defaultMemberUniqueName="[08 disease-burden-rates-by-cancer-types].[DALYs (Disability-Adjusted Life Years) - Esophageal cancer - Sex].[All]" allUniqueName="[08 disease-burden-rates-by-cancer-types].[DALYs (Disability-Adjusted Life Years) - Esophageal cancer - Sex].[All]" dimensionUniqueName="[08 disease-burden-rates-by-cancer-types]" displayFolder="" count="2" memberValueDatatype="5" unbalanced="0"/>
    <cacheHierarchy uniqueName="[08 disease-burden-rates-by-cancer-types].[DALYs (Disability-Adjusted Life Years) - Nasopharynx cancer - Se]" caption="DALYs (Disability-Adjusted Life Years) - Nasopharynx cancer - Se" attribute="1" defaultMemberUniqueName="[08 disease-burden-rates-by-cancer-types].[DALYs (Disability-Adjusted Life Years) - Nasopharynx cancer - Se].[All]" allUniqueName="[08 disease-burden-rates-by-cancer-types].[DALYs (Disability-Adjusted Life Years) - Nasopharynx cancer - Se].[All]" dimensionUniqueName="[08 disease-burden-rates-by-cancer-types]" displayFolder="" count="2" memberValueDatatype="5" unbalanced="0"/>
    <cacheHierarchy uniqueName="[08 disease-burden-rates-by-cancer-types].[DALYs (Disability-Adjusted Life Years) - Colon and rectum cancer]" caption="DALYs (Disability-Adjusted Life Years) - Colon and rectum cancer" attribute="1" defaultMemberUniqueName="[08 disease-burden-rates-by-cancer-types].[DALYs (Disability-Adjusted Life Years) - Colon and rectum cancer].[All]" allUniqueName="[08 disease-burden-rates-by-cancer-types].[DALYs (Disability-Adjusted Life Years) - Colon and rectum cancer].[All]" dimensionUniqueName="[08 disease-burden-rates-by-cancer-types]" displayFolder="" count="2" memberValueDatatype="5" unbalanced="0"/>
    <cacheHierarchy uniqueName="[08 disease-burden-rates-by-cancer-types].[DALYs (Disability-Adjusted Life Years) - Non-melanoma skin cance]" caption="DALYs (Disability-Adjusted Life Years) - Non-melanoma skin cance" attribute="1" defaultMemberUniqueName="[08 disease-burden-rates-by-cancer-types].[DALYs (Disability-Adjusted Life Years) - Non-melanoma skin cance].[All]" allUniqueName="[08 disease-burden-rates-by-cancer-types].[DALYs (Disability-Adjusted Life Years) - Non-melanoma skin cance].[All]" dimensionUniqueName="[08 disease-burden-rates-by-cancer-types]" displayFolder="" count="2" memberValueDatatype="5" unbalanced="0"/>
    <cacheHierarchy uniqueName="[08 disease-burden-rates-by-cancer-types].[DALYs (Disability-Adjusted Life Years) - Lip and oral cavity can]" caption="DALYs (Disability-Adjusted Life Years) - Lip and oral cavity can" attribute="1" defaultMemberUniqueName="[08 disease-burden-rates-by-cancer-types].[DALYs (Disability-Adjusted Life Years) - Lip and oral cavity can].[All]" allUniqueName="[08 disease-burden-rates-by-cancer-types].[DALYs (Disability-Adjusted Life Years) - Lip and oral cavity can].[All]" dimensionUniqueName="[08 disease-burden-rates-by-cancer-types]" displayFolder="" count="2" memberValueDatatype="5" unbalanced="0"/>
    <cacheHierarchy uniqueName="[08 disease-burden-rates-by-cancer-types].[DALYs (Disability-Adjusted Life Years) - Malignant skin melanoma]" caption="DALYs (Disability-Adjusted Life Years) - Malignant skin melanoma" attribute="1" defaultMemberUniqueName="[08 disease-burden-rates-by-cancer-types].[DALYs (Disability-Adjusted Life Years) - Malignant skin melanoma].[All]" allUniqueName="[08 disease-burden-rates-by-cancer-types].[DALYs (Disability-Adjusted Life Years) - Malignant skin melanoma].[All]" dimensionUniqueName="[08 disease-burden-rates-by-cancer-types]" displayFolder="" count="2" memberValueDatatype="5" unbalanced="0"/>
    <cacheHierarchy uniqueName="[08 disease-burden-rates-by-cancer-types].[DALYs (Disability-Adjusted Life Years) - Other malignant neoplas]" caption="DALYs (Disability-Adjusted Life Years) - Other malignant neoplas" attribute="1" defaultMemberUniqueName="[08 disease-burden-rates-by-cancer-types].[DALYs (Disability-Adjusted Life Years) - Other malignant neoplas].[All]" allUniqueName="[08 disease-burden-rates-by-cancer-types].[DALYs (Disability-Adjusted Life Years) - Other malignant neoplas].[All]" dimensionUniqueName="[08 disease-burden-rates-by-cancer-types]" displayFolder="" count="2" memberValueDatatype="5" unbalanced="0"/>
    <cacheHierarchy uniqueName="[08 disease-burden-rates-by-cancer-types].[DALYs (Disability-Adjusted Life Years) - Mesothelioma - Sex: Bot]" caption="DALYs (Disability-Adjusted Life Years) - Mesothelioma - Sex: Bot" attribute="1" defaultMemberUniqueName="[08 disease-burden-rates-by-cancer-types].[DALYs (Disability-Adjusted Life Years) - Mesothelioma - Sex: Bot].[All]" allUniqueName="[08 disease-burden-rates-by-cancer-types].[DALYs (Disability-Adjusted Life Years) - Mesothelioma - Sex: Bot].[All]" dimensionUniqueName="[08 disease-burden-rates-by-cancer-types]" displayFolder="" count="2" memberValueDatatype="5" unbalanced="0"/>
    <cacheHierarchy uniqueName="[08 disease-burden-rates-by-cancer-types].[DALYs (Disability-Adjusted Life Years) - Hodgkin lymphoma - Sex:]" caption="DALYs (Disability-Adjusted Life Years) - Hodgkin lymphoma - Sex:" attribute="1" defaultMemberUniqueName="[08 disease-burden-rates-by-cancer-types].[DALYs (Disability-Adjusted Life Years) - Hodgkin lymphoma - Sex:].[All]" allUniqueName="[08 disease-burden-rates-by-cancer-types].[DALYs (Disability-Adjusted Life Years) - Hodgkin lymphoma - Sex:].[All]" dimensionUniqueName="[08 disease-burden-rates-by-cancer-types]" displayFolder="" count="2" memberValueDatatype="5" unbalanced="0"/>
    <cacheHierarchy uniqueName="[08 disease-burden-rates-by-cancer-types].[DALYs (Disability-Adjusted Life Years) - Non-Hodgkin lymphoma -]" caption="DALYs (Disability-Adjusted Life Years) - Non-Hodgkin lymphoma -" attribute="1" defaultMemberUniqueName="[08 disease-burden-rates-by-cancer-types].[DALYs (Disability-Adjusted Life Years) - Non-Hodgkin lymphoma -].[All]" allUniqueName="[08 disease-burden-rates-by-cancer-types].[DALYs (Disability-Adjusted Life Years) - Non-Hodgkin lymphoma -].[All]" dimensionUniqueName="[08 disease-burden-rates-by-cancer-types]" displayFolder="" count="2" memberValueDatatype="5" unbalanced="0"/>
    <cacheHierarchy uniqueName="[09_cancer-deaths-rate-and-age-standardized-rate-index].[Entity]" caption="Entity" attribute="1" defaultMemberUniqueName="[09_cancer-deaths-rate-and-age-standardized-rate-index].[Entity].[All]" allUniqueName="[09_cancer-deaths-rate-and-age-standardized-rate-index].[Entity].[All]" dimensionUniqueName="[09_cancer-deaths-rate-and-age-standardized-rate-index]" displayFolder="" count="2" memberValueDatatype="130" unbalanced="0">
      <fieldsUsage count="2">
        <fieldUsage x="-1"/>
        <fieldUsage x="5"/>
      </fieldsUsage>
    </cacheHierarchy>
    <cacheHierarchy uniqueName="[09_cancer-deaths-rate-and-age-standardized-rate-index].[Code]" caption="Code" attribute="1" defaultMemberUniqueName="[09_cancer-deaths-rate-and-age-standardized-rate-index].[Code].[All]" allUniqueName="[09_cancer-deaths-rate-and-age-standardized-rate-index].[Code].[All]" dimensionUniqueName="[09_cancer-deaths-rate-and-age-standardized-rate-index]" displayFolder="" count="2" memberValueDatatype="130" unbalanced="0"/>
    <cacheHierarchy uniqueName="[09_cancer-deaths-rate-and-age-standardized-rate-index].[Year]" caption="Year" attribute="1" defaultMemberUniqueName="[09_cancer-deaths-rate-and-age-standardized-rate-index].[Year].[All]" allUniqueName="[09_cancer-deaths-rate-and-age-standardized-rate-index].[Year].[All]" dimensionUniqueName="[09_cancer-deaths-rate-and-age-standardized-rate-index]" displayFolder="" count="2" memberValueDatatype="3" unbalanced="0">
      <fieldsUsage count="2">
        <fieldUsage x="-1"/>
        <fieldUsage x="4"/>
      </fieldsUsage>
    </cacheHierarchy>
    <cacheHierarchy uniqueName="[09_cancer-deaths-rate-and-age-standardized-rate-index].[Deaths - Neoplasms - Sex: Both - Age: Age-standardized (Rate)]" caption="Deaths - Neoplasms - Sex: Both - Age: Age-standardized (Rate)" attribute="1" defaultMemberUniqueName="[09_cancer-deaths-rate-and-age-standardized-rate-index].[Deaths - Neoplasms - Sex: Both - Age: Age-standardized (Rate)].[All]" allUniqueName="[09_cancer-deaths-rate-and-age-standardized-rate-index].[Deaths - Neoplasms - Sex: Both - Age: Age-standardized (Rate)].[All]" dimensionUniqueName="[09_cancer-deaths-rate-and-age-standardized-rate-index]" displayFolder="" count="2" memberValueDatatype="5" unbalanced="0"/>
    <cacheHierarchy uniqueName="[09_cancer-deaths-rate-and-age-standardized-rate-index].[Deaths - Neoplasms - Sex: Both - Age: All Ages (Rate)]" caption="Deaths - Neoplasms - Sex: Both - Age: All Ages (Rate)" attribute="1" defaultMemberUniqueName="[09_cancer-deaths-rate-and-age-standardized-rate-index].[Deaths - Neoplasms - Sex: Both - Age: All Ages (Rate)].[All]" allUniqueName="[09_cancer-deaths-rate-and-age-standardized-rate-index].[Deaths - Neoplasms - Sex: Both - Age: All Ages (Rate)].[All]" dimensionUniqueName="[09_cancer-deaths-rate-and-age-standardized-rate-index]" displayFolder="" count="2" memberValueDatatype="5" unbalanced="0"/>
    <cacheHierarchy uniqueName="[09_cancer-deaths-rate-and-age-standardized-rate-index].[Deaths - Neoplasms - Sex: Both - Age: All Ages (Number)]" caption="Deaths - Neoplasms - Sex: Both - Age: All Ages (Number)" attribute="1" defaultMemberUniqueName="[09_cancer-deaths-rate-and-age-standardized-rate-index].[Deaths - Neoplasms - Sex: Both - Age: All Ages (Number)].[All]" allUniqueName="[09_cancer-deaths-rate-and-age-standardized-rate-index].[Deaths - Neoplasms - Sex: Both - Age: All Ages (Number)].[All]" dimensionUniqueName="[09_cancer-deaths-rate-and-age-standardized-rate-index]" displayFolder="" count="2" memberValueDatatype="3" unbalanced="0"/>
    <cacheHierarchy uniqueName="[Measures].[__XL_Count 01 annual-number-of-deaths-by-cause]" caption="__XL_Count 01 annual-number-of-deaths-by-cause" measure="1" displayFolder="" measureGroup="01 annual-number-of-deaths-by-cause" count="0" hidden="1"/>
    <cacheHierarchy uniqueName="[Measures].[__XL_Count 02 total-cancer-deaths-by-type]" caption="__XL_Count 02 total-cancer-deaths-by-type" measure="1" displayFolder="" measureGroup="02 total-cancer-deaths-by-type" count="0" hidden="1"/>
    <cacheHierarchy uniqueName="[Measures].[__XL_Count 03 cancer-death-rates-by-age]" caption="__XL_Count 03 cancer-death-rates-by-age" measure="1" displayFolder="" measureGroup="03 cancer-death-rates-by-age" count="0" hidden="1"/>
    <cacheHierarchy uniqueName="[Measures].[__XL_Count 04_share-of-population-with-cancer-types_]" caption="__XL_Count 04_share-of-population-with-cancer-types_" measure="1" displayFolder="" measureGroup="04_share-of-population-with-cancer-types_" count="0" hidden="1"/>
    <cacheHierarchy uniqueName="[Measures].[__XL_Count 05_share-of-population-with-cancer]" caption="__XL_Count 05_share-of-population-with-cancer" measure="1" displayFolder="" measureGroup="05_share-of-population-with-cancer" count="0" hidden="1"/>
    <cacheHierarchy uniqueName="[Measures].[__XL_Count 06 number-of-people-with-cancer-by-age]" caption="__XL_Count 06 number-of-people-with-cancer-by-age" measure="1" displayFolder="" measureGroup="06 number-of-people-with-cancer-by-age" count="0" hidden="1"/>
    <cacheHierarchy uniqueName="[Measures].[__XL_Count 07 share-of-population-with-cancer-by-age]" caption="__XL_Count 07 share-of-population-with-cancer-by-age" measure="1" displayFolder="" measureGroup="07 share-of-population-with-cancer-by-age" count="0" hidden="1"/>
    <cacheHierarchy uniqueName="[Measures].[__XL_Count 08 disease-burden-rates-by-cancer-types]" caption="__XL_Count 08 disease-burden-rates-by-cancer-types" measure="1" displayFolder="" measureGroup="08 disease-burden-rates-by-cancer-types" count="0" hidden="1"/>
    <cacheHierarchy uniqueName="[Measures].[__XL_Count 09_cancer-deaths-rate-and-age-standardized-rate-index]" caption="__XL_Count 09_cancer-deaths-rate-and-age-standardized-rate-index" measure="1" displayFolder="" measureGroup="09_cancer-deaths-rate-and-age-standardized-rate-index" count="0" hidden="1"/>
    <cacheHierarchy uniqueName="[Measures].[__No measures defined]" caption="__No measures defined" measure="1" displayFolder="" count="0" hidden="1"/>
    <cacheHierarchy uniqueName="[Measures].[Sum of Number of executions (Amnesty International)]" caption="Sum of Number of executions (Amnesty International)" measure="1" displayFolder="" measureGroup="01 annual-number-of-deaths-by-cause" count="0" hidden="1">
      <extLst>
        <ext xmlns:x15="http://schemas.microsoft.com/office/spreadsheetml/2010/11/main" uri="{B97F6D7D-B522-45F9-BDA1-12C45D357490}">
          <x15:cacheHierarchy aggregatedColumn="3"/>
        </ext>
      </extLst>
    </cacheHierarchy>
    <cacheHierarchy uniqueName="[Measures].[Sum of Deaths - Meningitis - Sex: Both - Age: All Ages (Number)]" caption="Sum of Deaths - Meningitis - Sex: Both - Age: All Ages (Number)" measure="1" displayFolder="" measureGroup="01 annual-number-of-deaths-by-cause" count="0" hidden="1">
      <extLst>
        <ext xmlns:x15="http://schemas.microsoft.com/office/spreadsheetml/2010/11/main" uri="{B97F6D7D-B522-45F9-BDA1-12C45D357490}">
          <x15:cacheHierarchy aggregatedColumn="4"/>
        </ext>
      </extLst>
    </cacheHierarchy>
    <cacheHierarchy uniqueName="[Measures].[Sum of Deaths - Alzheimer's disease and other dementias - Sex: Both - A]" caption="Sum of Deaths - Alzheimer's disease and other dementias - Sex: Both - A" measure="1" displayFolder="" measureGroup="01 annual-number-of-deaths-by-cause" count="0" hidden="1">
      <extLst>
        <ext xmlns:x15="http://schemas.microsoft.com/office/spreadsheetml/2010/11/main" uri="{B97F6D7D-B522-45F9-BDA1-12C45D357490}">
          <x15:cacheHierarchy aggregatedColumn="5"/>
        </ext>
      </extLst>
    </cacheHierarchy>
    <cacheHierarchy uniqueName="[Measures].[Sum of Deaths - Parkinson's disease - Sex: Both - Age: All Ages (Number]" caption="Sum of Deaths - Parkinson's disease - Sex: Both - Age: All Ages (Number" measure="1" displayFolder="" measureGroup="01 annual-number-of-deaths-by-cause" count="0" hidden="1">
      <extLst>
        <ext xmlns:x15="http://schemas.microsoft.com/office/spreadsheetml/2010/11/main" uri="{B97F6D7D-B522-45F9-BDA1-12C45D357490}">
          <x15:cacheHierarchy aggregatedColumn="6"/>
        </ext>
      </extLst>
    </cacheHierarchy>
    <cacheHierarchy uniqueName="[Measures].[Sum of Deaths - Nutritional deficiencies - Sex: Both - Age: All Ages (N]" caption="Sum of Deaths - Nutritional deficiencies - Sex: Both - Age: All Ages (N" measure="1" displayFolder="" measureGroup="01 annual-number-of-deaths-by-cause" count="0" hidden="1">
      <extLst>
        <ext xmlns:x15="http://schemas.microsoft.com/office/spreadsheetml/2010/11/main" uri="{B97F6D7D-B522-45F9-BDA1-12C45D357490}">
          <x15:cacheHierarchy aggregatedColumn="7"/>
        </ext>
      </extLst>
    </cacheHierarchy>
    <cacheHierarchy uniqueName="[Measures].[Sum of Deaths - Malaria - Sex: Both - Age: All Ages (Number)]" caption="Sum of Deaths - Malaria - Sex: Both - Age: All Ages (Number)" measure="1" displayFolder="" measureGroup="01 annual-number-of-deaths-by-cause" count="0" hidden="1">
      <extLst>
        <ext xmlns:x15="http://schemas.microsoft.com/office/spreadsheetml/2010/11/main" uri="{B97F6D7D-B522-45F9-BDA1-12C45D357490}">
          <x15:cacheHierarchy aggregatedColumn="8"/>
        </ext>
      </extLst>
    </cacheHierarchy>
    <cacheHierarchy uniqueName="[Measures].[Sum of Deaths - Drowning - Sex: Both - Age: All Ages (Number)]" caption="Sum of Deaths - Drowning - Sex: Both - Age: All Ages (Number)" measure="1" displayFolder="" measureGroup="01 annual-number-of-deaths-by-cause" count="0" hidden="1">
      <extLst>
        <ext xmlns:x15="http://schemas.microsoft.com/office/spreadsheetml/2010/11/main" uri="{B97F6D7D-B522-45F9-BDA1-12C45D357490}">
          <x15:cacheHierarchy aggregatedColumn="9"/>
        </ext>
      </extLst>
    </cacheHierarchy>
    <cacheHierarchy uniqueName="[Measures].[Sum of Deaths - Interpersonal violence - Sex: Both - Age: All Ages (Num]" caption="Sum of Deaths - Interpersonal violence - Sex: Both - Age: All Ages (Num" measure="1" displayFolder="" measureGroup="01 annual-number-of-deaths-by-cause" count="0" hidden="1">
      <extLst>
        <ext xmlns:x15="http://schemas.microsoft.com/office/spreadsheetml/2010/11/main" uri="{B97F6D7D-B522-45F9-BDA1-12C45D357490}">
          <x15:cacheHierarchy aggregatedColumn="10"/>
        </ext>
      </extLst>
    </cacheHierarchy>
    <cacheHierarchy uniqueName="[Measures].[Sum of Deaths - Maternal disorders - Sex: Both - Age: All Ages (Number)]" caption="Sum of Deaths - Maternal disorders - Sex: Both - Age: All Ages (Number)" measure="1" displayFolder="" measureGroup="01 annual-number-of-deaths-by-cause" count="0" hidden="1">
      <extLst>
        <ext xmlns:x15="http://schemas.microsoft.com/office/spreadsheetml/2010/11/main" uri="{B97F6D7D-B522-45F9-BDA1-12C45D357490}">
          <x15:cacheHierarchy aggregatedColumn="11"/>
        </ext>
      </extLst>
    </cacheHierarchy>
    <cacheHierarchy uniqueName="[Measures].[Sum of Deaths - HIV/AIDS - Sex: Both - Age: All Ages (Number)]" caption="Sum of Deaths - HIV/AIDS - Sex: Both - Age: All Ages (Number)" measure="1" displayFolder="" measureGroup="01 annual-number-of-deaths-by-cause" count="0" hidden="1">
      <extLst>
        <ext xmlns:x15="http://schemas.microsoft.com/office/spreadsheetml/2010/11/main" uri="{B97F6D7D-B522-45F9-BDA1-12C45D357490}">
          <x15:cacheHierarchy aggregatedColumn="12"/>
        </ext>
      </extLst>
    </cacheHierarchy>
    <cacheHierarchy uniqueName="[Measures].[Sum of Deaths - Drug use disorders - Sex: Both - Age: All Ages (Number)]" caption="Sum of Deaths - Drug use disorders - Sex: Both - Age: All Ages (Number)" measure="1" displayFolder="" measureGroup="01 annual-number-of-deaths-by-cause" count="0" hidden="1">
      <extLst>
        <ext xmlns:x15="http://schemas.microsoft.com/office/spreadsheetml/2010/11/main" uri="{B97F6D7D-B522-45F9-BDA1-12C45D357490}">
          <x15:cacheHierarchy aggregatedColumn="13"/>
        </ext>
      </extLst>
    </cacheHierarchy>
    <cacheHierarchy uniqueName="[Measures].[Sum of Deaths - Tuberculosis - Sex: Both - Age: All Ages (Number)]" caption="Sum of Deaths - Tuberculosis - Sex: Both - Age: All Ages (Number)" measure="1" displayFolder="" measureGroup="01 annual-number-of-deaths-by-cause" count="0" hidden="1">
      <extLst>
        <ext xmlns:x15="http://schemas.microsoft.com/office/spreadsheetml/2010/11/main" uri="{B97F6D7D-B522-45F9-BDA1-12C45D357490}">
          <x15:cacheHierarchy aggregatedColumn="14"/>
        </ext>
      </extLst>
    </cacheHierarchy>
    <cacheHierarchy uniqueName="[Measures].[Sum of Deaths - Cardiovascular diseases - Sex: Both - Age: All Ages (Nu]" caption="Sum of Deaths - Cardiovascular diseases - Sex: Both - Age: All Ages (Nu" measure="1" displayFolder="" measureGroup="01 annual-number-of-deaths-by-cause" count="0" hidden="1">
      <extLst>
        <ext xmlns:x15="http://schemas.microsoft.com/office/spreadsheetml/2010/11/main" uri="{B97F6D7D-B522-45F9-BDA1-12C45D357490}">
          <x15:cacheHierarchy aggregatedColumn="15"/>
        </ext>
      </extLst>
    </cacheHierarchy>
    <cacheHierarchy uniqueName="[Measures].[Sum of Deaths - Lower respiratory infections - Sex: Both - Age: All Age]" caption="Sum of Deaths - Lower respiratory infections - Sex: Both - Age: All Age" measure="1" displayFolder="" measureGroup="01 annual-number-of-deaths-by-cause" count="0" hidden="1">
      <extLst>
        <ext xmlns:x15="http://schemas.microsoft.com/office/spreadsheetml/2010/11/main" uri="{B97F6D7D-B522-45F9-BDA1-12C45D357490}">
          <x15:cacheHierarchy aggregatedColumn="16"/>
        </ext>
      </extLst>
    </cacheHierarchy>
    <cacheHierarchy uniqueName="[Measures].[Sum of Deaths - Neonatal disorders - Sex: Both - Age: All Ages (Number)]" caption="Sum of Deaths - Neonatal disorders - Sex: Both - Age: All Ages (Number)" measure="1" displayFolder="" measureGroup="01 annual-number-of-deaths-by-cause" count="0" hidden="1">
      <extLst>
        <ext xmlns:x15="http://schemas.microsoft.com/office/spreadsheetml/2010/11/main" uri="{B97F6D7D-B522-45F9-BDA1-12C45D357490}">
          <x15:cacheHierarchy aggregatedColumn="17"/>
        </ext>
      </extLst>
    </cacheHierarchy>
    <cacheHierarchy uniqueName="[Measures].[Sum of Deaths - Alcohol use disorders - Sex: Both - Age: All Ages (Numb]" caption="Sum of Deaths - Alcohol use disorders - Sex: Both - Age: All Ages (Numb" measure="1" displayFolder="" measureGroup="01 annual-number-of-deaths-by-cause" count="0" hidden="1">
      <extLst>
        <ext xmlns:x15="http://schemas.microsoft.com/office/spreadsheetml/2010/11/main" uri="{B97F6D7D-B522-45F9-BDA1-12C45D357490}">
          <x15:cacheHierarchy aggregatedColumn="18"/>
        </ext>
      </extLst>
    </cacheHierarchy>
    <cacheHierarchy uniqueName="[Measures].[Sum of Deaths - Self-harm - Sex: Both - Age: All Ages (Number)]" caption="Sum of Deaths - Self-harm - Sex: Both - Age: All Ages (Number)" measure="1" displayFolder="" measureGroup="01 annual-number-of-deaths-by-cause" count="0" hidden="1">
      <extLst>
        <ext xmlns:x15="http://schemas.microsoft.com/office/spreadsheetml/2010/11/main" uri="{B97F6D7D-B522-45F9-BDA1-12C45D357490}">
          <x15:cacheHierarchy aggregatedColumn="19"/>
        </ext>
      </extLst>
    </cacheHierarchy>
    <cacheHierarchy uniqueName="[Measures].[Sum of Deaths - Exposure to forces of nature - Sex: Both - Age: All Age]" caption="Sum of Deaths - Exposure to forces of nature - Sex: Both - Age: All Age" measure="1" displayFolder="" measureGroup="01 annual-number-of-deaths-by-cause" count="0" hidden="1">
      <extLst>
        <ext xmlns:x15="http://schemas.microsoft.com/office/spreadsheetml/2010/11/main" uri="{B97F6D7D-B522-45F9-BDA1-12C45D357490}">
          <x15:cacheHierarchy aggregatedColumn="20"/>
        </ext>
      </extLst>
    </cacheHierarchy>
    <cacheHierarchy uniqueName="[Measures].[Sum of Deaths - Diarrheal diseases - Sex: Both - Age: All Ages (Number)]" caption="Sum of Deaths - Diarrheal diseases - Sex: Both - Age: All Ages (Number)" measure="1" displayFolder="" measureGroup="01 annual-number-of-deaths-by-cause" count="0" hidden="1">
      <extLst>
        <ext xmlns:x15="http://schemas.microsoft.com/office/spreadsheetml/2010/11/main" uri="{B97F6D7D-B522-45F9-BDA1-12C45D357490}">
          <x15:cacheHierarchy aggregatedColumn="21"/>
        </ext>
      </extLst>
    </cacheHierarchy>
    <cacheHierarchy uniqueName="[Measures].[Sum of Deaths - Environmental heat and cold exposure - Sex: Both - Age:]" caption="Sum of Deaths - Environmental heat and cold exposure - Sex: Both - Age:" measure="1" displayFolder="" measureGroup="01 annual-number-of-deaths-by-cause" count="0" hidden="1">
      <extLst>
        <ext xmlns:x15="http://schemas.microsoft.com/office/spreadsheetml/2010/11/main" uri="{B97F6D7D-B522-45F9-BDA1-12C45D357490}">
          <x15:cacheHierarchy aggregatedColumn="22"/>
        </ext>
      </extLst>
    </cacheHierarchy>
    <cacheHierarchy uniqueName="[Measures].[Sum of Deaths - Neoplasms - Sex: Both - Age: All Ages (Number)]" caption="Sum of Deaths - Neoplasms - Sex: Both - Age: All Ages (Number)" measure="1" displayFolder="" measureGroup="01 annual-number-of-deaths-by-cause" count="0" hidden="1">
      <extLst>
        <ext xmlns:x15="http://schemas.microsoft.com/office/spreadsheetml/2010/11/main" uri="{B97F6D7D-B522-45F9-BDA1-12C45D357490}">
          <x15:cacheHierarchy aggregatedColumn="23"/>
        </ext>
      </extLst>
    </cacheHierarchy>
    <cacheHierarchy uniqueName="[Measures].[Sum of Deaths - Conflict and terrorism - Sex: Both - Age: All Ages (Num]" caption="Sum of Deaths - Conflict and terrorism - Sex: Both - Age: All Ages (Num" measure="1" displayFolder="" measureGroup="01 annual-number-of-deaths-by-cause" count="0" hidden="1">
      <extLst>
        <ext xmlns:x15="http://schemas.microsoft.com/office/spreadsheetml/2010/11/main" uri="{B97F6D7D-B522-45F9-BDA1-12C45D357490}">
          <x15:cacheHierarchy aggregatedColumn="24"/>
        </ext>
      </extLst>
    </cacheHierarchy>
    <cacheHierarchy uniqueName="[Measures].[Sum of Deaths - Diabetes mellitus - Sex: Both - Age: All Ages (Number)]" caption="Sum of Deaths - Diabetes mellitus - Sex: Both - Age: All Ages (Number)" measure="1" displayFolder="" measureGroup="01 annual-number-of-deaths-by-cause" count="0" hidden="1">
      <extLst>
        <ext xmlns:x15="http://schemas.microsoft.com/office/spreadsheetml/2010/11/main" uri="{B97F6D7D-B522-45F9-BDA1-12C45D357490}">
          <x15:cacheHierarchy aggregatedColumn="25"/>
        </ext>
      </extLst>
    </cacheHierarchy>
    <cacheHierarchy uniqueName="[Measures].[Sum of Deaths - Chronic kidney disease - Sex: Both - Age: All Ages (Num]" caption="Sum of Deaths - Chronic kidney disease - Sex: Both - Age: All Ages (Num" measure="1" displayFolder="" measureGroup="01 annual-number-of-deaths-by-cause" count="0" hidden="1">
      <extLst>
        <ext xmlns:x15="http://schemas.microsoft.com/office/spreadsheetml/2010/11/main" uri="{B97F6D7D-B522-45F9-BDA1-12C45D357490}">
          <x15:cacheHierarchy aggregatedColumn="26"/>
        </ext>
      </extLst>
    </cacheHierarchy>
    <cacheHierarchy uniqueName="[Measures].[Sum of Deaths - Poisonings - Sex: Both - Age: All Ages (Number)]" caption="Sum of Deaths - Poisonings - Sex: Both - Age: All Ages (Number)" measure="1" displayFolder="" measureGroup="01 annual-number-of-deaths-by-cause" count="0" hidden="1">
      <extLst>
        <ext xmlns:x15="http://schemas.microsoft.com/office/spreadsheetml/2010/11/main" uri="{B97F6D7D-B522-45F9-BDA1-12C45D357490}">
          <x15:cacheHierarchy aggregatedColumn="27"/>
        </ext>
      </extLst>
    </cacheHierarchy>
    <cacheHierarchy uniqueName="[Measures].[Sum of Deaths - Protein-energy malnutrition - Sex: Both - Age: All Ages]" caption="Sum of Deaths - Protein-energy malnutrition - Sex: Both - Age: All Ages" measure="1" displayFolder="" measureGroup="01 annual-number-of-deaths-by-cause" count="0" hidden="1">
      <extLst>
        <ext xmlns:x15="http://schemas.microsoft.com/office/spreadsheetml/2010/11/main" uri="{B97F6D7D-B522-45F9-BDA1-12C45D357490}">
          <x15:cacheHierarchy aggregatedColumn="28"/>
        </ext>
      </extLst>
    </cacheHierarchy>
    <cacheHierarchy uniqueName="[Measures].[Sum of Terrorism (deaths)]" caption="Sum of Terrorism (deaths)" measure="1" displayFolder="" measureGroup="01 annual-number-of-deaths-by-cause" count="0" hidden="1">
      <extLst>
        <ext xmlns:x15="http://schemas.microsoft.com/office/spreadsheetml/2010/11/main" uri="{B97F6D7D-B522-45F9-BDA1-12C45D357490}">
          <x15:cacheHierarchy aggregatedColumn="29"/>
        </ext>
      </extLst>
    </cacheHierarchy>
    <cacheHierarchy uniqueName="[Measures].[Sum of Deaths - Road injuries - Sex: Both - Age: All Ages (Number)]" caption="Sum of Deaths - Road injuries - Sex: Both - Age: All Ages (Number)" measure="1" displayFolder="" measureGroup="01 annual-number-of-deaths-by-cause" count="0" hidden="1">
      <extLst>
        <ext xmlns:x15="http://schemas.microsoft.com/office/spreadsheetml/2010/11/main" uri="{B97F6D7D-B522-45F9-BDA1-12C45D357490}">
          <x15:cacheHierarchy aggregatedColumn="30"/>
        </ext>
      </extLst>
    </cacheHierarchy>
    <cacheHierarchy uniqueName="[Measures].[Sum of Deaths - Chronic respiratory diseases - Sex: Both - Age: All Age]" caption="Sum of Deaths - Chronic respiratory diseases - Sex: Both - Age: All Age" measure="1" displayFolder="" measureGroup="01 annual-number-of-deaths-by-cause" count="0" hidden="1">
      <extLst>
        <ext xmlns:x15="http://schemas.microsoft.com/office/spreadsheetml/2010/11/main" uri="{B97F6D7D-B522-45F9-BDA1-12C45D357490}">
          <x15:cacheHierarchy aggregatedColumn="31"/>
        </ext>
      </extLst>
    </cacheHierarchy>
    <cacheHierarchy uniqueName="[Measures].[Sum of Deaths - Cirrhosis and other chronic liver diseases - Sex: Both]" caption="Sum of Deaths - Cirrhosis and other chronic liver diseases - Sex: Both" measure="1" displayFolder="" measureGroup="01 annual-number-of-deaths-by-cause" count="0" hidden="1">
      <extLst>
        <ext xmlns:x15="http://schemas.microsoft.com/office/spreadsheetml/2010/11/main" uri="{B97F6D7D-B522-45F9-BDA1-12C45D357490}">
          <x15:cacheHierarchy aggregatedColumn="32"/>
        </ext>
      </extLst>
    </cacheHierarchy>
    <cacheHierarchy uniqueName="[Measures].[Sum of Deaths - Digestive diseases - Sex: Both - Age: All Ages (Number)]" caption="Sum of Deaths - Digestive diseases - Sex: Both - Age: All Ages (Number)" measure="1" displayFolder="" measureGroup="01 annual-number-of-deaths-by-cause" count="0" hidden="1">
      <extLst>
        <ext xmlns:x15="http://schemas.microsoft.com/office/spreadsheetml/2010/11/main" uri="{B97F6D7D-B522-45F9-BDA1-12C45D357490}">
          <x15:cacheHierarchy aggregatedColumn="33"/>
        </ext>
      </extLst>
    </cacheHierarchy>
    <cacheHierarchy uniqueName="[Measures].[Sum of Deaths - Fire, heat, and hot substances - Sex: Both - Age: All A]" caption="Sum of Deaths - Fire, heat, and hot substances - Sex: Both - Age: All A" measure="1" displayFolder="" measureGroup="01 annual-number-of-deaths-by-cause" count="0" hidden="1">
      <extLst>
        <ext xmlns:x15="http://schemas.microsoft.com/office/spreadsheetml/2010/11/main" uri="{B97F6D7D-B522-45F9-BDA1-12C45D357490}">
          <x15:cacheHierarchy aggregatedColumn="34"/>
        </ext>
      </extLst>
    </cacheHierarchy>
    <cacheHierarchy uniqueName="[Measures].[Sum of Deaths - Acute hepatitis - Sex: Both - Age: All Ages (Number)]" caption="Sum of Deaths - Acute hepatitis - Sex: Both - Age: All Ages (Number)" measure="1" displayFolder="" measureGroup="01 annual-number-of-deaths-by-cause" count="0" hidden="1">
      <extLst>
        <ext xmlns:x15="http://schemas.microsoft.com/office/spreadsheetml/2010/11/main" uri="{B97F6D7D-B522-45F9-BDA1-12C45D357490}">
          <x15:cacheHierarchy aggregatedColumn="35"/>
        </ext>
      </extLst>
    </cacheHierarchy>
    <cacheHierarchy uniqueName="[Measures].[Sum of Deaths - Liver cancer - Sex: Both - Age: All Ages (Number)]" caption="Sum of Deaths - Liver cancer - Sex: Both - Age: All Ages (Number)" measure="1" displayFolder="" measureGroup="02 total-cancer-deaths-by-type" count="0" hidden="1">
      <extLst>
        <ext xmlns:x15="http://schemas.microsoft.com/office/spreadsheetml/2010/11/main" uri="{B97F6D7D-B522-45F9-BDA1-12C45D357490}">
          <x15:cacheHierarchy aggregatedColumn="39"/>
        </ext>
      </extLst>
    </cacheHierarchy>
    <cacheHierarchy uniqueName="[Measures].[Sum of Deaths - Kidney cancer - Sex: Both - Age: All Ages (Number)]" caption="Sum of Deaths - Kidney cancer - Sex: Both - Age: All Ages (Number)" measure="1" displayFolder="" measureGroup="02 total-cancer-deaths-by-type" count="0" hidden="1">
      <extLst>
        <ext xmlns:x15="http://schemas.microsoft.com/office/spreadsheetml/2010/11/main" uri="{B97F6D7D-B522-45F9-BDA1-12C45D357490}">
          <x15:cacheHierarchy aggregatedColumn="40"/>
        </ext>
      </extLst>
    </cacheHierarchy>
    <cacheHierarchy uniqueName="[Measures].[Sum of Deaths - Lip and oral cavity cancer - Sex: Both - Age: All Ages]" caption="Sum of Deaths - Lip and oral cavity cancer - Sex: Both - Age: All Ages" measure="1" displayFolder="" measureGroup="02 total-cancer-deaths-by-type" count="0" hidden="1">
      <extLst>
        <ext xmlns:x15="http://schemas.microsoft.com/office/spreadsheetml/2010/11/main" uri="{B97F6D7D-B522-45F9-BDA1-12C45D357490}">
          <x15:cacheHierarchy aggregatedColumn="41"/>
        </ext>
      </extLst>
    </cacheHierarchy>
    <cacheHierarchy uniqueName="[Measures].[Sum of Deaths - Tracheal, bronchus, and lung cancer - Sex: Both - Age:]" caption="Sum of Deaths - Tracheal, bronchus, and lung cancer - Sex: Both - Age:" measure="1" displayFolder="" measureGroup="02 total-cancer-deaths-by-type" count="0" hidden="1">
      <extLst>
        <ext xmlns:x15="http://schemas.microsoft.com/office/spreadsheetml/2010/11/main" uri="{B97F6D7D-B522-45F9-BDA1-12C45D357490}">
          <x15:cacheHierarchy aggregatedColumn="42"/>
        </ext>
      </extLst>
    </cacheHierarchy>
    <cacheHierarchy uniqueName="[Measures].[Sum of Deaths - Larynx cancer - Sex: Both - Age: All Ages (Number)]" caption="Sum of Deaths - Larynx cancer - Sex: Both - Age: All Ages (Number)" measure="1" displayFolder="" measureGroup="02 total-cancer-deaths-by-type" count="0" hidden="1">
      <extLst>
        <ext xmlns:x15="http://schemas.microsoft.com/office/spreadsheetml/2010/11/main" uri="{B97F6D7D-B522-45F9-BDA1-12C45D357490}">
          <x15:cacheHierarchy aggregatedColumn="43"/>
        </ext>
      </extLst>
    </cacheHierarchy>
    <cacheHierarchy uniqueName="[Measures].[Sum of Deaths - Gallbladder and biliary tract cancer - Sex: Both - Age:]" caption="Sum of Deaths - Gallbladder and biliary tract cancer - Sex: Both - Age:" measure="1" displayFolder="" measureGroup="02 total-cancer-deaths-by-type" count="0" hidden="1">
      <extLst>
        <ext xmlns:x15="http://schemas.microsoft.com/office/spreadsheetml/2010/11/main" uri="{B97F6D7D-B522-45F9-BDA1-12C45D357490}">
          <x15:cacheHierarchy aggregatedColumn="44"/>
        </ext>
      </extLst>
    </cacheHierarchy>
    <cacheHierarchy uniqueName="[Measures].[Sum of Deaths - Malignant skin melanoma - Sex: Both - Age: All Ages (Nu]" caption="Sum of Deaths - Malignant skin melanoma - Sex: Both - Age: All Ages (Nu" measure="1" displayFolder="" measureGroup="02 total-cancer-deaths-by-type" count="0" hidden="1">
      <extLst>
        <ext xmlns:x15="http://schemas.microsoft.com/office/spreadsheetml/2010/11/main" uri="{B97F6D7D-B522-45F9-BDA1-12C45D357490}">
          <x15:cacheHierarchy aggregatedColumn="45"/>
        </ext>
      </extLst>
    </cacheHierarchy>
    <cacheHierarchy uniqueName="[Measures].[Sum of Deaths - Leukemia - Sex: Both - Age: All Ages (Number)]" caption="Sum of Deaths - Leukemia - Sex: Both - Age: All Ages (Number)" measure="1" displayFolder="" measureGroup="02 total-cancer-deaths-by-type" count="0" hidden="1">
      <extLst>
        <ext xmlns:x15="http://schemas.microsoft.com/office/spreadsheetml/2010/11/main" uri="{B97F6D7D-B522-45F9-BDA1-12C45D357490}">
          <x15:cacheHierarchy aggregatedColumn="46"/>
        </ext>
      </extLst>
    </cacheHierarchy>
    <cacheHierarchy uniqueName="[Measures].[Sum of Deaths - Hodgkin lymphoma - Sex: Both - Age: All Ages (Number)]" caption="Sum of Deaths - Hodgkin lymphoma - Sex: Both - Age: All Ages (Number)" measure="1" displayFolder="" measureGroup="02 total-cancer-deaths-by-type" count="0" hidden="1">
      <extLst>
        <ext xmlns:x15="http://schemas.microsoft.com/office/spreadsheetml/2010/11/main" uri="{B97F6D7D-B522-45F9-BDA1-12C45D357490}">
          <x15:cacheHierarchy aggregatedColumn="47"/>
        </ext>
      </extLst>
    </cacheHierarchy>
    <cacheHierarchy uniqueName="[Measures].[Sum of Deaths - Multiple myeloma - Sex: Both - Age: All Ages (Number)]" caption="Sum of Deaths - Multiple myeloma - Sex: Both - Age: All Ages (Number)" measure="1" displayFolder="" measureGroup="02 total-cancer-deaths-by-type" count="0" hidden="1">
      <extLst>
        <ext xmlns:x15="http://schemas.microsoft.com/office/spreadsheetml/2010/11/main" uri="{B97F6D7D-B522-45F9-BDA1-12C45D357490}">
          <x15:cacheHierarchy aggregatedColumn="48"/>
        </ext>
      </extLst>
    </cacheHierarchy>
    <cacheHierarchy uniqueName="[Measures].[Sum of Deaths - Other neoplasms - Sex: Both - Age: All Ages (Number)]" caption="Sum of Deaths - Other neoplasms - Sex: Both - Age: All Ages (Number)" measure="1" displayFolder="" measureGroup="02 total-cancer-deaths-by-type" count="0" hidden="1">
      <extLst>
        <ext xmlns:x15="http://schemas.microsoft.com/office/spreadsheetml/2010/11/main" uri="{B97F6D7D-B522-45F9-BDA1-12C45D357490}">
          <x15:cacheHierarchy aggregatedColumn="49"/>
        </ext>
      </extLst>
    </cacheHierarchy>
    <cacheHierarchy uniqueName="[Measures].[Sum of Deaths - Breast cancer - Sex: Both - Age: All Ages (Number)]" caption="Sum of Deaths - Breast cancer - Sex: Both - Age: All Ages (Number)" measure="1" displayFolder="" measureGroup="02 total-cancer-deaths-by-type" count="0" hidden="1">
      <extLst>
        <ext xmlns:x15="http://schemas.microsoft.com/office/spreadsheetml/2010/11/main" uri="{B97F6D7D-B522-45F9-BDA1-12C45D357490}">
          <x15:cacheHierarchy aggregatedColumn="50"/>
        </ext>
      </extLst>
    </cacheHierarchy>
    <cacheHierarchy uniqueName="[Measures].[Sum of Deaths - Prostate cancer - Sex: Both - Age: All Ages (Number)]" caption="Sum of Deaths - Prostate cancer - Sex: Both - Age: All Ages (Number)" measure="1" displayFolder="" measureGroup="02 total-cancer-deaths-by-type" count="0" hidden="1">
      <extLst>
        <ext xmlns:x15="http://schemas.microsoft.com/office/spreadsheetml/2010/11/main" uri="{B97F6D7D-B522-45F9-BDA1-12C45D357490}">
          <x15:cacheHierarchy aggregatedColumn="51"/>
        </ext>
      </extLst>
    </cacheHierarchy>
    <cacheHierarchy uniqueName="[Measures].[Sum of Deaths - Thyroid cancer - Sex: Both - Age: All Ages (Number)]" caption="Sum of Deaths - Thyroid cancer - Sex: Both - Age: All Ages (Number)" measure="1" displayFolder="" measureGroup="02 total-cancer-deaths-by-type" count="0" hidden="1">
      <extLst>
        <ext xmlns:x15="http://schemas.microsoft.com/office/spreadsheetml/2010/11/main" uri="{B97F6D7D-B522-45F9-BDA1-12C45D357490}">
          <x15:cacheHierarchy aggregatedColumn="52"/>
        </ext>
      </extLst>
    </cacheHierarchy>
    <cacheHierarchy uniqueName="[Measures].[Sum of Deaths - Stomach cancer - Sex: Both - Age: All Ages (Number)]" caption="Sum of Deaths - Stomach cancer - Sex: Both - Age: All Ages (Number)" measure="1" displayFolder="" measureGroup="02 total-cancer-deaths-by-type" count="0" hidden="1">
      <extLst>
        <ext xmlns:x15="http://schemas.microsoft.com/office/spreadsheetml/2010/11/main" uri="{B97F6D7D-B522-45F9-BDA1-12C45D357490}">
          <x15:cacheHierarchy aggregatedColumn="53"/>
        </ext>
      </extLst>
    </cacheHierarchy>
    <cacheHierarchy uniqueName="[Measures].[Sum of Deaths - Bladder cancer - Sex: Both - Age: All Ages (Number)]" caption="Sum of Deaths - Bladder cancer - Sex: Both - Age: All Ages (Number)" measure="1" displayFolder="" measureGroup="02 total-cancer-deaths-by-type" count="0" hidden="1">
      <extLst>
        <ext xmlns:x15="http://schemas.microsoft.com/office/spreadsheetml/2010/11/main" uri="{B97F6D7D-B522-45F9-BDA1-12C45D357490}">
          <x15:cacheHierarchy aggregatedColumn="54"/>
        </ext>
      </extLst>
    </cacheHierarchy>
    <cacheHierarchy uniqueName="[Measures].[Sum of Deaths - Uterine cancer - Sex: Both - Age: All Ages (Number)]" caption="Sum of Deaths - Uterine cancer - Sex: Both - Age: All Ages (Number)" measure="1" displayFolder="" measureGroup="02 total-cancer-deaths-by-type" count="0" hidden="1">
      <extLst>
        <ext xmlns:x15="http://schemas.microsoft.com/office/spreadsheetml/2010/11/main" uri="{B97F6D7D-B522-45F9-BDA1-12C45D357490}">
          <x15:cacheHierarchy aggregatedColumn="55"/>
        </ext>
      </extLst>
    </cacheHierarchy>
    <cacheHierarchy uniqueName="[Measures].[Sum of Deaths - Ovarian cancer - Sex: Both - Age: All Ages (Number)]" caption="Sum of Deaths - Ovarian cancer - Sex: Both - Age: All Ages (Number)" measure="1" displayFolder="" measureGroup="02 total-cancer-deaths-by-type" count="0" hidden="1">
      <extLst>
        <ext xmlns:x15="http://schemas.microsoft.com/office/spreadsheetml/2010/11/main" uri="{B97F6D7D-B522-45F9-BDA1-12C45D357490}">
          <x15:cacheHierarchy aggregatedColumn="56"/>
        </ext>
      </extLst>
    </cacheHierarchy>
    <cacheHierarchy uniqueName="[Measures].[Sum of Deaths - Cervical cancer - Sex: Both - Age: All Ages (Number)]" caption="Sum of Deaths - Cervical cancer - Sex: Both - Age: All Ages (Number)" measure="1" displayFolder="" measureGroup="02 total-cancer-deaths-by-type" count="0" hidden="1">
      <extLst>
        <ext xmlns:x15="http://schemas.microsoft.com/office/spreadsheetml/2010/11/main" uri="{B97F6D7D-B522-45F9-BDA1-12C45D357490}">
          <x15:cacheHierarchy aggregatedColumn="57"/>
        </ext>
      </extLst>
    </cacheHierarchy>
    <cacheHierarchy uniqueName="[Measures].[Sum of Deaths - Brain and central nervous system cancer - Sex: Both - A]" caption="Sum of Deaths - Brain and central nervous system cancer - Sex: Both - A" measure="1" displayFolder="" measureGroup="02 total-cancer-deaths-by-type" count="0" hidden="1">
      <extLst>
        <ext xmlns:x15="http://schemas.microsoft.com/office/spreadsheetml/2010/11/main" uri="{B97F6D7D-B522-45F9-BDA1-12C45D357490}">
          <x15:cacheHierarchy aggregatedColumn="58"/>
        </ext>
      </extLst>
    </cacheHierarchy>
    <cacheHierarchy uniqueName="[Measures].[Sum of Deaths - Non-Hodgkin lymphoma - Sex: Both - Age: All Ages (Numbe]" caption="Sum of Deaths - Non-Hodgkin lymphoma - Sex: Both - Age: All Ages (Numbe" measure="1" displayFolder="" measureGroup="02 total-cancer-deaths-by-type" count="0" hidden="1">
      <extLst>
        <ext xmlns:x15="http://schemas.microsoft.com/office/spreadsheetml/2010/11/main" uri="{B97F6D7D-B522-45F9-BDA1-12C45D357490}">
          <x15:cacheHierarchy aggregatedColumn="59"/>
        </ext>
      </extLst>
    </cacheHierarchy>
    <cacheHierarchy uniqueName="[Measures].[Sum of Deaths - Pancreatic cancer - Sex: Both - Age: All Ages (Number)]" caption="Sum of Deaths - Pancreatic cancer - Sex: Both - Age: All Ages (Number)" measure="1" displayFolder="" measureGroup="02 total-cancer-deaths-by-type" count="0" hidden="1">
      <extLst>
        <ext xmlns:x15="http://schemas.microsoft.com/office/spreadsheetml/2010/11/main" uri="{B97F6D7D-B522-45F9-BDA1-12C45D357490}">
          <x15:cacheHierarchy aggregatedColumn="60"/>
        </ext>
      </extLst>
    </cacheHierarchy>
    <cacheHierarchy uniqueName="[Measures].[Sum of Deaths - Esophageal cancer - Sex: Both - Age: All Ages (Number)]" caption="Sum of Deaths - Esophageal cancer - Sex: Both - Age: All Ages (Number)" measure="1" displayFolder="" measureGroup="02 total-cancer-deaths-by-type" count="0" hidden="1">
      <extLst>
        <ext xmlns:x15="http://schemas.microsoft.com/office/spreadsheetml/2010/11/main" uri="{B97F6D7D-B522-45F9-BDA1-12C45D357490}">
          <x15:cacheHierarchy aggregatedColumn="61"/>
        </ext>
      </extLst>
    </cacheHierarchy>
    <cacheHierarchy uniqueName="[Measures].[Sum of Deaths - Testicular cancer - Sex: Both - Age: All Ages (Number)]" caption="Sum of Deaths - Testicular cancer - Sex: Both - Age: All Ages (Number)" measure="1" displayFolder="" measureGroup="02 total-cancer-deaths-by-type" count="0" hidden="1">
      <extLst>
        <ext xmlns:x15="http://schemas.microsoft.com/office/spreadsheetml/2010/11/main" uri="{B97F6D7D-B522-45F9-BDA1-12C45D357490}">
          <x15:cacheHierarchy aggregatedColumn="62"/>
        </ext>
      </extLst>
    </cacheHierarchy>
    <cacheHierarchy uniqueName="[Measures].[Sum of Deaths - Nasopharynx cancer - Sex: Both - Age: All Ages (Number)]" caption="Sum of Deaths - Nasopharynx cancer - Sex: Both - Age: All Ages (Number)" measure="1" displayFolder="" measureGroup="02 total-cancer-deaths-by-type" count="0" hidden="1">
      <extLst>
        <ext xmlns:x15="http://schemas.microsoft.com/office/spreadsheetml/2010/11/main" uri="{B97F6D7D-B522-45F9-BDA1-12C45D357490}">
          <x15:cacheHierarchy aggregatedColumn="63"/>
        </ext>
      </extLst>
    </cacheHierarchy>
    <cacheHierarchy uniqueName="[Measures].[Sum of Deaths - Other pharynx cancer - Sex: Both - Age: All Ages (Numbe]" caption="Sum of Deaths - Other pharynx cancer - Sex: Both - Age: All Ages (Numbe" measure="1" displayFolder="" measureGroup="02 total-cancer-deaths-by-type" count="0" hidden="1">
      <extLst>
        <ext xmlns:x15="http://schemas.microsoft.com/office/spreadsheetml/2010/11/main" uri="{B97F6D7D-B522-45F9-BDA1-12C45D357490}">
          <x15:cacheHierarchy aggregatedColumn="64"/>
        </ext>
      </extLst>
    </cacheHierarchy>
    <cacheHierarchy uniqueName="[Measures].[Sum of Deaths - Colon and rectum cancer - Sex: Both - Age: All Ages (Nu]" caption="Sum of Deaths - Colon and rectum cancer - Sex: Both - Age: All Ages (Nu" measure="1" displayFolder="" measureGroup="02 total-cancer-deaths-by-type" count="0" hidden="1">
      <extLst>
        <ext xmlns:x15="http://schemas.microsoft.com/office/spreadsheetml/2010/11/main" uri="{B97F6D7D-B522-45F9-BDA1-12C45D357490}">
          <x15:cacheHierarchy aggregatedColumn="65"/>
        </ext>
      </extLst>
    </cacheHierarchy>
    <cacheHierarchy uniqueName="[Measures].[Sum of Deaths - Non-melanoma skin cancer - Sex: Both - Age: All Ages (N]" caption="Sum of Deaths - Non-melanoma skin cancer - Sex: Both - Age: All Ages (N" measure="1" displayFolder="" measureGroup="02 total-cancer-deaths-by-type" count="0" hidden="1">
      <extLst>
        <ext xmlns:x15="http://schemas.microsoft.com/office/spreadsheetml/2010/11/main" uri="{B97F6D7D-B522-45F9-BDA1-12C45D357490}">
          <x15:cacheHierarchy aggregatedColumn="66"/>
        </ext>
      </extLst>
    </cacheHierarchy>
    <cacheHierarchy uniqueName="[Measures].[Sum of Deaths - Mesothelioma - Sex: Both - Age: All Ages (Number)]" caption="Sum of Deaths - Mesothelioma - Sex: Both - Age: All Ages (Number)" measure="1" displayFolder="" measureGroup="02 total-cancer-deaths-by-type" count="0" hidden="1">
      <extLst>
        <ext xmlns:x15="http://schemas.microsoft.com/office/spreadsheetml/2010/11/main" uri="{B97F6D7D-B522-45F9-BDA1-12C45D357490}">
          <x15:cacheHierarchy aggregatedColumn="67"/>
        </ext>
      </extLst>
    </cacheHierarchy>
    <cacheHierarchy uniqueName="[Measures].[Sum of Deaths - Neoplasms - Sex: Both - Age: Under 5 (Rate)]" caption="Sum of Deaths - Neoplasms - Sex: Both - Age: Under 5 (Rate)" measure="1" displayFolder="" measureGroup="03 cancer-death-rates-by-age" count="0" hidden="1">
      <extLst>
        <ext xmlns:x15="http://schemas.microsoft.com/office/spreadsheetml/2010/11/main" uri="{B97F6D7D-B522-45F9-BDA1-12C45D357490}">
          <x15:cacheHierarchy aggregatedColumn="71"/>
        </ext>
      </extLst>
    </cacheHierarchy>
    <cacheHierarchy uniqueName="[Measures].[Sum of Deaths - Neoplasms - Sex: Both - Age: Age-standardized (Rate)]" caption="Sum of Deaths - Neoplasms - Sex: Both - Age: Age-standardized (Rate)" measure="1" displayFolder="" measureGroup="03 cancer-death-rates-by-age" count="0" hidden="1">
      <extLst>
        <ext xmlns:x15="http://schemas.microsoft.com/office/spreadsheetml/2010/11/main" uri="{B97F6D7D-B522-45F9-BDA1-12C45D357490}">
          <x15:cacheHierarchy aggregatedColumn="72"/>
        </ext>
      </extLst>
    </cacheHierarchy>
    <cacheHierarchy uniqueName="[Measures].[Sum of Deaths - Neoplasms - Sex: Both - Age: All Ages (Rate)]" caption="Sum of Deaths - Neoplasms - Sex: Both - Age: All Ages (Rate)" measure="1" displayFolder="" measureGroup="03 cancer-death-rates-by-age" count="0" hidden="1">
      <extLst>
        <ext xmlns:x15="http://schemas.microsoft.com/office/spreadsheetml/2010/11/main" uri="{B97F6D7D-B522-45F9-BDA1-12C45D357490}">
          <x15:cacheHierarchy aggregatedColumn="73"/>
        </ext>
      </extLst>
    </cacheHierarchy>
    <cacheHierarchy uniqueName="[Measures].[Sum of Deaths - Neoplasms - Sex: Both - Age: 70+ years (Rate)]" caption="Sum of Deaths - Neoplasms - Sex: Both - Age: 70+ years (Rate)" measure="1" displayFolder="" measureGroup="03 cancer-death-rates-by-age" count="0" hidden="1">
      <extLst>
        <ext xmlns:x15="http://schemas.microsoft.com/office/spreadsheetml/2010/11/main" uri="{B97F6D7D-B522-45F9-BDA1-12C45D357490}">
          <x15:cacheHierarchy aggregatedColumn="74"/>
        </ext>
      </extLst>
    </cacheHierarchy>
    <cacheHierarchy uniqueName="[Measures].[Sum of Deaths - Neoplasms - Sex: Both - Age: 5-14 years (Rate)]" caption="Sum of Deaths - Neoplasms - Sex: Both - Age: 5-14 years (Rate)" measure="1" displayFolder="" measureGroup="03 cancer-death-rates-by-age" count="0" hidden="1">
      <extLst>
        <ext xmlns:x15="http://schemas.microsoft.com/office/spreadsheetml/2010/11/main" uri="{B97F6D7D-B522-45F9-BDA1-12C45D357490}">
          <x15:cacheHierarchy aggregatedColumn="75"/>
        </ext>
      </extLst>
    </cacheHierarchy>
    <cacheHierarchy uniqueName="[Measures].[Sum of Deaths - Neoplasms - Sex: Both - Age: 50-69 years (Rate)]" caption="Sum of Deaths - Neoplasms - Sex: Both - Age: 50-69 years (Rate)" measure="1" displayFolder="" measureGroup="03 cancer-death-rates-by-age" count="0" hidden="1">
      <extLst>
        <ext xmlns:x15="http://schemas.microsoft.com/office/spreadsheetml/2010/11/main" uri="{B97F6D7D-B522-45F9-BDA1-12C45D357490}">
          <x15:cacheHierarchy aggregatedColumn="76"/>
        </ext>
      </extLst>
    </cacheHierarchy>
    <cacheHierarchy uniqueName="[Measures].[Sum of Deaths - Neoplasms - Sex: Both - Age: 15-49 years (Rate)]" caption="Sum of Deaths - Neoplasms - Sex: Both - Age: 15-49 years (Rate)" measure="1" displayFolder="" measureGroup="03 cancer-death-rates-by-age" count="0" hidden="1">
      <extLst>
        <ext xmlns:x15="http://schemas.microsoft.com/office/spreadsheetml/2010/11/main" uri="{B97F6D7D-B522-45F9-BDA1-12C45D357490}">
          <x15:cacheHierarchy aggregatedColumn="77"/>
        </ext>
      </extLst>
    </cacheHierarchy>
    <cacheHierarchy uniqueName="[Measures].[Sum of Prevalence - Liver cancer - Sex: Both - Age: Age-standardized (P]" caption="Sum of Prevalence - Liver cancer - Sex: Both - Age: Age-standardized (P" measure="1" displayFolder="" measureGroup="04_share-of-population-with-cancer-types_" count="0" hidden="1">
      <extLst>
        <ext xmlns:x15="http://schemas.microsoft.com/office/spreadsheetml/2010/11/main" uri="{B97F6D7D-B522-45F9-BDA1-12C45D357490}">
          <x15:cacheHierarchy aggregatedColumn="81"/>
        </ext>
      </extLst>
    </cacheHierarchy>
    <cacheHierarchy uniqueName="[Measures].[Sum of Prevalence - Kidney cancer - Sex: Both - Age: Age-standardized (]" caption="Sum of Prevalence - Kidney cancer - Sex: Both - Age: Age-standardized (" measure="1" displayFolder="" measureGroup="04_share-of-population-with-cancer-types_" count="0" hidden="1">
      <extLst>
        <ext xmlns:x15="http://schemas.microsoft.com/office/spreadsheetml/2010/11/main" uri="{B97F6D7D-B522-45F9-BDA1-12C45D357490}">
          <x15:cacheHierarchy aggregatedColumn="82"/>
        </ext>
      </extLst>
    </cacheHierarchy>
    <cacheHierarchy uniqueName="[Measures].[Sum of Prevalence - Larynx cancer - Sex: Both - Age: Age-standardized (]" caption="Sum of Prevalence - Larynx cancer - Sex: Both - Age: Age-standardized (" measure="1" displayFolder="" measureGroup="04_share-of-population-with-cancer-types_" count="0" hidden="1">
      <extLst>
        <ext xmlns:x15="http://schemas.microsoft.com/office/spreadsheetml/2010/11/main" uri="{B97F6D7D-B522-45F9-BDA1-12C45D357490}">
          <x15:cacheHierarchy aggregatedColumn="83"/>
        </ext>
      </extLst>
    </cacheHierarchy>
    <cacheHierarchy uniqueName="[Measures].[Sum of Prevalence - Breast cancer - Sex: Both - Age: Age-standardized (]" caption="Sum of Prevalence - Breast cancer - Sex: Both - Age: Age-standardized (" measure="1" displayFolder="" measureGroup="04_share-of-population-with-cancer-types_" count="0" hidden="1">
      <extLst>
        <ext xmlns:x15="http://schemas.microsoft.com/office/spreadsheetml/2010/11/main" uri="{B97F6D7D-B522-45F9-BDA1-12C45D357490}">
          <x15:cacheHierarchy aggregatedColumn="84"/>
        </ext>
      </extLst>
    </cacheHierarchy>
    <cacheHierarchy uniqueName="[Measures].[Sum of Prevalence - Thyroid cancer - Sex: Both - Age: Age-standardized]" caption="Sum of Prevalence - Thyroid cancer - Sex: Both - Age: Age-standardized" measure="1" displayFolder="" measureGroup="04_share-of-population-with-cancer-types_" count="0" hidden="1">
      <extLst>
        <ext xmlns:x15="http://schemas.microsoft.com/office/spreadsheetml/2010/11/main" uri="{B97F6D7D-B522-45F9-BDA1-12C45D357490}">
          <x15:cacheHierarchy aggregatedColumn="85"/>
        </ext>
      </extLst>
    </cacheHierarchy>
    <cacheHierarchy uniqueName="[Measures].[Sum of Prevalence - Bladder cancer - Sex: Both - Age: Age-standardized]" caption="Sum of Prevalence - Bladder cancer - Sex: Both - Age: Age-standardized" measure="1" displayFolder="" measureGroup="04_share-of-population-with-cancer-types_" count="0" hidden="1">
      <extLst>
        <ext xmlns:x15="http://schemas.microsoft.com/office/spreadsheetml/2010/11/main" uri="{B97F6D7D-B522-45F9-BDA1-12C45D357490}">
          <x15:cacheHierarchy aggregatedColumn="86"/>
        </ext>
      </extLst>
    </cacheHierarchy>
    <cacheHierarchy uniqueName="[Measures].[Sum of Prevalence - Uterine cancer - Sex: Both - Age: Age-standardized]" caption="Sum of Prevalence - Uterine cancer - Sex: Both - Age: Age-standardized" measure="1" displayFolder="" measureGroup="04_share-of-population-with-cancer-types_" count="0" hidden="1">
      <extLst>
        <ext xmlns:x15="http://schemas.microsoft.com/office/spreadsheetml/2010/11/main" uri="{B97F6D7D-B522-45F9-BDA1-12C45D357490}">
          <x15:cacheHierarchy aggregatedColumn="87"/>
        </ext>
      </extLst>
    </cacheHierarchy>
    <cacheHierarchy uniqueName="[Measures].[Sum of Prevalence - Ovarian cancer - Sex: Both - Age: Age-standardized]" caption="Sum of Prevalence - Ovarian cancer - Sex: Both - Age: Age-standardized" measure="1" displayFolder="" measureGroup="04_share-of-population-with-cancer-types_" count="0" hidden="1">
      <extLst>
        <ext xmlns:x15="http://schemas.microsoft.com/office/spreadsheetml/2010/11/main" uri="{B97F6D7D-B522-45F9-BDA1-12C45D357490}">
          <x15:cacheHierarchy aggregatedColumn="88"/>
        </ext>
      </extLst>
    </cacheHierarchy>
    <cacheHierarchy uniqueName="[Measures].[Sum of Prevalence - Stomach cancer - Sex: Both - Age: Age-standardized]" caption="Sum of Prevalence - Stomach cancer - Sex: Both - Age: Age-standardized" measure="1" displayFolder="" measureGroup="04_share-of-population-with-cancer-types_" count="0" hidden="1">
      <extLst>
        <ext xmlns:x15="http://schemas.microsoft.com/office/spreadsheetml/2010/11/main" uri="{B97F6D7D-B522-45F9-BDA1-12C45D357490}">
          <x15:cacheHierarchy aggregatedColumn="89"/>
        </ext>
      </extLst>
    </cacheHierarchy>
    <cacheHierarchy uniqueName="[Measures].[Sum of Prevalence - Prostate cancer - Sex: Both - Age: Age-standardized]" caption="Sum of Prevalence - Prostate cancer - Sex: Both - Age: Age-standardized" measure="1" displayFolder="" measureGroup="04_share-of-population-with-cancer-types_" count="0" hidden="1">
      <extLst>
        <ext xmlns:x15="http://schemas.microsoft.com/office/spreadsheetml/2010/11/main" uri="{B97F6D7D-B522-45F9-BDA1-12C45D357490}">
          <x15:cacheHierarchy aggregatedColumn="90"/>
        </ext>
      </extLst>
    </cacheHierarchy>
    <cacheHierarchy uniqueName="[Measures].[Sum of Prevalence - Cervical cancer - Sex: Both - Age: Age-standardized]" caption="Sum of Prevalence - Cervical cancer - Sex: Both - Age: Age-standardized" measure="1" displayFolder="" measureGroup="04_share-of-population-with-cancer-types_" count="0" hidden="1">
      <extLst>
        <ext xmlns:x15="http://schemas.microsoft.com/office/spreadsheetml/2010/11/main" uri="{B97F6D7D-B522-45F9-BDA1-12C45D357490}">
          <x15:cacheHierarchy aggregatedColumn="91"/>
        </ext>
      </extLst>
    </cacheHierarchy>
    <cacheHierarchy uniqueName="[Measures].[Sum of Prevalence - Testicular cancer - Sex: Both - Age: Age-standardiz]" caption="Sum of Prevalence - Testicular cancer - Sex: Both - Age: Age-standardiz" measure="1" displayFolder="" measureGroup="04_share-of-population-with-cancer-types_" count="0" hidden="1">
      <extLst>
        <ext xmlns:x15="http://schemas.microsoft.com/office/spreadsheetml/2010/11/main" uri="{B97F6D7D-B522-45F9-BDA1-12C45D357490}">
          <x15:cacheHierarchy aggregatedColumn="92"/>
        </ext>
      </extLst>
    </cacheHierarchy>
    <cacheHierarchy uniqueName="[Measures].[Sum of Prevalence - Pancreatic cancer - Sex: Both - Age: Age-standardiz]" caption="Sum of Prevalence - Pancreatic cancer - Sex: Both - Age: Age-standardiz" measure="1" displayFolder="" measureGroup="04_share-of-population-with-cancer-types_" count="0" hidden="1">
      <extLst>
        <ext xmlns:x15="http://schemas.microsoft.com/office/spreadsheetml/2010/11/main" uri="{B97F6D7D-B522-45F9-BDA1-12C45D357490}">
          <x15:cacheHierarchy aggregatedColumn="93"/>
        </ext>
      </extLst>
    </cacheHierarchy>
    <cacheHierarchy uniqueName="[Measures].[Sum of Prevalence - Esophageal cancer - Sex: Both - Age: Age-standardiz]" caption="Sum of Prevalence - Esophageal cancer - Sex: Both - Age: Age-standardiz" measure="1" displayFolder="" measureGroup="04_share-of-population-with-cancer-types_" count="0" hidden="1">
      <extLst>
        <ext xmlns:x15="http://schemas.microsoft.com/office/spreadsheetml/2010/11/main" uri="{B97F6D7D-B522-45F9-BDA1-12C45D357490}">
          <x15:cacheHierarchy aggregatedColumn="94"/>
        </ext>
      </extLst>
    </cacheHierarchy>
    <cacheHierarchy uniqueName="[Measures].[Sum of Prevalence - Nasopharynx cancer - Sex: Both - Age: Age-standardi]" caption="Sum of Prevalence - Nasopharynx cancer - Sex: Both - Age: Age-standardi" measure="1" displayFolder="" measureGroup="04_share-of-population-with-cancer-types_" count="0" hidden="1">
      <extLst>
        <ext xmlns:x15="http://schemas.microsoft.com/office/spreadsheetml/2010/11/main" uri="{B97F6D7D-B522-45F9-BDA1-12C45D357490}">
          <x15:cacheHierarchy aggregatedColumn="95"/>
        </ext>
      </extLst>
    </cacheHierarchy>
    <cacheHierarchy uniqueName="[Measures].[Sum of Prevalence - Colon and rectum cancer - Sex: Both - Age: Age-stan]" caption="Sum of Prevalence - Colon and rectum cancer - Sex: Both - Age: Age-stan" measure="1" displayFolder="" measureGroup="04_share-of-population-with-cancer-types_" count="0" hidden="1">
      <extLst>
        <ext xmlns:x15="http://schemas.microsoft.com/office/spreadsheetml/2010/11/main" uri="{B97F6D7D-B522-45F9-BDA1-12C45D357490}">
          <x15:cacheHierarchy aggregatedColumn="96"/>
        </ext>
      </extLst>
    </cacheHierarchy>
    <cacheHierarchy uniqueName="[Measures].[Sum of Prevalence - Non-melanoma skin cancer - Sex: Both - Age: Age-sta]" caption="Sum of Prevalence - Non-melanoma skin cancer - Sex: Both - Age: Age-sta" measure="1" displayFolder="" measureGroup="04_share-of-population-with-cancer-types_" count="0" hidden="1">
      <extLst>
        <ext xmlns:x15="http://schemas.microsoft.com/office/spreadsheetml/2010/11/main" uri="{B97F6D7D-B522-45F9-BDA1-12C45D357490}">
          <x15:cacheHierarchy aggregatedColumn="97"/>
        </ext>
      </extLst>
    </cacheHierarchy>
    <cacheHierarchy uniqueName="[Measures].[Sum of Prevalence - Lip and oral cavity cancer - Sex: Both - Age: Age-s]" caption="Sum of Prevalence - Lip and oral cavity cancer - Sex: Both - Age: Age-s" measure="1" displayFolder="" measureGroup="04_share-of-population-with-cancer-types_" count="0" hidden="1">
      <extLst>
        <ext xmlns:x15="http://schemas.microsoft.com/office/spreadsheetml/2010/11/main" uri="{B97F6D7D-B522-45F9-BDA1-12C45D357490}">
          <x15:cacheHierarchy aggregatedColumn="98"/>
        </ext>
      </extLst>
    </cacheHierarchy>
    <cacheHierarchy uniqueName="[Measures].[Sum of Prevalence - Brain and nervous system cancer - Sex: Both - Age:]" caption="Sum of Prevalence - Brain and nervous system cancer - Sex: Both - Age:" measure="1" displayFolder="" measureGroup="04_share-of-population-with-cancer-types_" count="0" hidden="1">
      <extLst>
        <ext xmlns:x15="http://schemas.microsoft.com/office/spreadsheetml/2010/11/main" uri="{B97F6D7D-B522-45F9-BDA1-12C45D357490}">
          <x15:cacheHierarchy aggregatedColumn="99"/>
        </ext>
      </extLst>
    </cacheHierarchy>
    <cacheHierarchy uniqueName="[Measures].[Sum of Prevalence - Tracheal, bronchus, and lung cancer - Sex: Both - A]" caption="Sum of Prevalence - Tracheal, bronchus, and lung cancer - Sex: Both - A" measure="1" displayFolder="" measureGroup="04_share-of-population-with-cancer-types_" count="0" hidden="1">
      <extLst>
        <ext xmlns:x15="http://schemas.microsoft.com/office/spreadsheetml/2010/11/main" uri="{B97F6D7D-B522-45F9-BDA1-12C45D357490}">
          <x15:cacheHierarchy aggregatedColumn="100"/>
        </ext>
      </extLst>
    </cacheHierarchy>
    <cacheHierarchy uniqueName="[Measures].[Sum of Prevalence - Gallbladder and biliary tract cancer - Sex: Both -]" caption="Sum of Prevalence - Gallbladder and biliary tract cancer - Sex: Both -" measure="1" displayFolder="" measureGroup="04_share-of-population-with-cancer-types_" count="0" hidden="1">
      <extLst>
        <ext xmlns:x15="http://schemas.microsoft.com/office/spreadsheetml/2010/11/main" uri="{B97F6D7D-B522-45F9-BDA1-12C45D357490}">
          <x15:cacheHierarchy aggregatedColumn="101"/>
        </ext>
      </extLst>
    </cacheHierarchy>
    <cacheHierarchy uniqueName="[Measures].[Sum of Prevalence - Neoplasms - Sex: Both - Age: Age-standardized (Perc]" caption="Sum of Prevalence - Neoplasms - Sex: Both - Age: Age-standardized (Perc" measure="1" displayFolder="" measureGroup="04_share-of-population-with-cancer-types_" count="0" hidden="1">
      <extLst>
        <ext xmlns:x15="http://schemas.microsoft.com/office/spreadsheetml/2010/11/main" uri="{B97F6D7D-B522-45F9-BDA1-12C45D357490}">
          <x15:cacheHierarchy aggregatedColumn="102"/>
        </ext>
      </extLst>
    </cacheHierarchy>
    <cacheHierarchy uniqueName="[Measures].[Sum of Prevalence - Neoplasms - Sex: Both - Age: Age-standardized (Perc 2]" caption="Sum of Prevalence - Neoplasms - Sex: Both - Age: Age-standardized (Perc 2" measure="1" displayFolder="" measureGroup="05_share-of-population-with-cancer" count="0" oneField="1" hidden="1">
      <fieldsUsage count="1">
        <fieldUsage x="1"/>
      </fieldsUsage>
      <extLst>
        <ext xmlns:x15="http://schemas.microsoft.com/office/spreadsheetml/2010/11/main" uri="{B97F6D7D-B522-45F9-BDA1-12C45D357490}">
          <x15:cacheHierarchy aggregatedColumn="106"/>
        </ext>
      </extLst>
    </cacheHierarchy>
    <cacheHierarchy uniqueName="[Measures].[Sum of Prevalence - Neoplasms - Sex: Both - Age: 70+ years (Number)]" caption="Sum of Prevalence - Neoplasms - Sex: Both - Age: 70+ years (Number)" measure="1" displayFolder="" measureGroup="06 number-of-people-with-cancer-by-age" count="0" hidden="1">
      <extLst>
        <ext xmlns:x15="http://schemas.microsoft.com/office/spreadsheetml/2010/11/main" uri="{B97F6D7D-B522-45F9-BDA1-12C45D357490}">
          <x15:cacheHierarchy aggregatedColumn="110"/>
        </ext>
      </extLst>
    </cacheHierarchy>
    <cacheHierarchy uniqueName="[Measures].[Sum of Prevalence - Neoplasms - Sex: Both - Age: 50-69 years (Number)]" caption="Sum of Prevalence - Neoplasms - Sex: Both - Age: 50-69 years (Number)" measure="1" displayFolder="" measureGroup="06 number-of-people-with-cancer-by-age" count="0" hidden="1">
      <extLst>
        <ext xmlns:x15="http://schemas.microsoft.com/office/spreadsheetml/2010/11/main" uri="{B97F6D7D-B522-45F9-BDA1-12C45D357490}">
          <x15:cacheHierarchy aggregatedColumn="111"/>
        </ext>
      </extLst>
    </cacheHierarchy>
    <cacheHierarchy uniqueName="[Measures].[Sum of Prevalence - Neoplasms - Sex: Both - Age: 15-49 years (Number)]" caption="Sum of Prevalence - Neoplasms - Sex: Both - Age: 15-49 years (Number)" measure="1" displayFolder="" measureGroup="06 number-of-people-with-cancer-by-age" count="0" hidden="1">
      <extLst>
        <ext xmlns:x15="http://schemas.microsoft.com/office/spreadsheetml/2010/11/main" uri="{B97F6D7D-B522-45F9-BDA1-12C45D357490}">
          <x15:cacheHierarchy aggregatedColumn="112"/>
        </ext>
      </extLst>
    </cacheHierarchy>
    <cacheHierarchy uniqueName="[Measures].[Sum of Prevalence - Neoplasms - Sex: Both - Age: 5-14 years (Number)]" caption="Sum of Prevalence - Neoplasms - Sex: Both - Age: 5-14 years (Number)" measure="1" displayFolder="" measureGroup="06 number-of-people-with-cancer-by-age" count="0" hidden="1">
      <extLst>
        <ext xmlns:x15="http://schemas.microsoft.com/office/spreadsheetml/2010/11/main" uri="{B97F6D7D-B522-45F9-BDA1-12C45D357490}">
          <x15:cacheHierarchy aggregatedColumn="113"/>
        </ext>
      </extLst>
    </cacheHierarchy>
    <cacheHierarchy uniqueName="[Measures].[Sum of Prevalence - Neoplasms - Sex: Both - Age: Under 5 (Number)]" caption="Sum of Prevalence - Neoplasms - Sex: Both - Age: Under 5 (Number)" measure="1" displayFolder="" measureGroup="06 number-of-people-with-cancer-by-age" count="0" hidden="1">
      <extLst>
        <ext xmlns:x15="http://schemas.microsoft.com/office/spreadsheetml/2010/11/main" uri="{B97F6D7D-B522-45F9-BDA1-12C45D357490}">
          <x15:cacheHierarchy aggregatedColumn="114"/>
        </ext>
      </extLst>
    </cacheHierarchy>
    <cacheHierarchy uniqueName="[Measures].[Sum of Year]" caption="Sum of Year" measure="1" displayFolder="" measureGroup="06 number-of-people-with-cancer-by-age" count="0" hidden="1">
      <extLst>
        <ext xmlns:x15="http://schemas.microsoft.com/office/spreadsheetml/2010/11/main" uri="{B97F6D7D-B522-45F9-BDA1-12C45D357490}">
          <x15:cacheHierarchy aggregatedColumn="109"/>
        </ext>
      </extLst>
    </cacheHierarchy>
    <cacheHierarchy uniqueName="[Measures].[Sum of Prevalence - Neoplasms - Sex: Both - Age: Under 5 (Percent)]" caption="Sum of Prevalence - Neoplasms - Sex: Both - Age: Under 5 (Percent)" measure="1" displayFolder="" measureGroup="07 share-of-population-with-cancer-by-age" count="0" hidden="1">
      <extLst>
        <ext xmlns:x15="http://schemas.microsoft.com/office/spreadsheetml/2010/11/main" uri="{B97F6D7D-B522-45F9-BDA1-12C45D357490}">
          <x15:cacheHierarchy aggregatedColumn="118"/>
        </ext>
      </extLst>
    </cacheHierarchy>
    <cacheHierarchy uniqueName="[Measures].[Sum of Prevalence - Neoplasms - Sex: Both - Age: 70+ years (Percent)]" caption="Sum of Prevalence - Neoplasms - Sex: Both - Age: 70+ years (Percent)" measure="1" displayFolder="" measureGroup="07 share-of-population-with-cancer-by-age" count="0" hidden="1">
      <extLst>
        <ext xmlns:x15="http://schemas.microsoft.com/office/spreadsheetml/2010/11/main" uri="{B97F6D7D-B522-45F9-BDA1-12C45D357490}">
          <x15:cacheHierarchy aggregatedColumn="119"/>
        </ext>
      </extLst>
    </cacheHierarchy>
    <cacheHierarchy uniqueName="[Measures].[Sum of Prevalence - Neoplasms - Sex: Both - Age: 15-49 years (Percent)]" caption="Sum of Prevalence - Neoplasms - Sex: Both - Age: 15-49 years (Percent)" measure="1" displayFolder="" measureGroup="07 share-of-population-with-cancer-by-age" count="0" hidden="1">
      <extLst>
        <ext xmlns:x15="http://schemas.microsoft.com/office/spreadsheetml/2010/11/main" uri="{B97F6D7D-B522-45F9-BDA1-12C45D357490}">
          <x15:cacheHierarchy aggregatedColumn="120"/>
        </ext>
      </extLst>
    </cacheHierarchy>
    <cacheHierarchy uniqueName="[Measures].[Sum of Prevalence - Neoplasms - Sex: Both - Age: 50-69 years (Percent)]" caption="Sum of Prevalence - Neoplasms - Sex: Both - Age: 50-69 years (Percent)" measure="1" displayFolder="" measureGroup="07 share-of-population-with-cancer-by-age" count="0" hidden="1">
      <extLst>
        <ext xmlns:x15="http://schemas.microsoft.com/office/spreadsheetml/2010/11/main" uri="{B97F6D7D-B522-45F9-BDA1-12C45D357490}">
          <x15:cacheHierarchy aggregatedColumn="121"/>
        </ext>
      </extLst>
    </cacheHierarchy>
    <cacheHierarchy uniqueName="[Measures].[Sum of Prevalence - Neoplasms - Sex: Both - Age: 5-14 years (Percent)]" caption="Sum of Prevalence - Neoplasms - Sex: Both - Age: 5-14 years (Percent)" measure="1" displayFolder="" measureGroup="07 share-of-population-with-cancer-by-age" count="0" hidden="1">
      <extLst>
        <ext xmlns:x15="http://schemas.microsoft.com/office/spreadsheetml/2010/11/main" uri="{B97F6D7D-B522-45F9-BDA1-12C45D357490}">
          <x15:cacheHierarchy aggregatedColumn="122"/>
        </ext>
      </extLst>
    </cacheHierarchy>
    <cacheHierarchy uniqueName="[Measures].[Sum of Prevalence - Neoplasms - Sex: Both - Age: All Ages (Percent)]" caption="Sum of Prevalence - Neoplasms - Sex: Both - Age: All Ages (Percent)" measure="1" displayFolder="" measureGroup="07 share-of-population-with-cancer-by-age" count="0" hidden="1">
      <extLst>
        <ext xmlns:x15="http://schemas.microsoft.com/office/spreadsheetml/2010/11/main" uri="{B97F6D7D-B522-45F9-BDA1-12C45D357490}">
          <x15:cacheHierarchy aggregatedColumn="123"/>
        </ext>
      </extLst>
    </cacheHierarchy>
    <cacheHierarchy uniqueName="[Measures].[Sum of DALYs (Disability-Adjusted Life Years) - Other pharynx cancer -]" caption="Sum of DALYs (Disability-Adjusted Life Years) - Other pharynx cancer -" measure="1" displayFolder="" measureGroup="08 disease-burden-rates-by-cancer-types" count="0" hidden="1">
      <extLst>
        <ext xmlns:x15="http://schemas.microsoft.com/office/spreadsheetml/2010/11/main" uri="{B97F6D7D-B522-45F9-BDA1-12C45D357490}">
          <x15:cacheHierarchy aggregatedColumn="127"/>
        </ext>
      </extLst>
    </cacheHierarchy>
    <cacheHierarchy uniqueName="[Measures].[Sum of DALYs (Disability-Adjusted Life Years) - Liver cancer - Sex: Bot]" caption="Sum of DALYs (Disability-Adjusted Life Years) - Liver cancer - Sex: Bot" measure="1" displayFolder="" measureGroup="08 disease-burden-rates-by-cancer-types" count="0" hidden="1">
      <extLst>
        <ext xmlns:x15="http://schemas.microsoft.com/office/spreadsheetml/2010/11/main" uri="{B97F6D7D-B522-45F9-BDA1-12C45D357490}">
          <x15:cacheHierarchy aggregatedColumn="128"/>
        </ext>
      </extLst>
    </cacheHierarchy>
    <cacheHierarchy uniqueName="[Measures].[Sum of DALYs (Disability-Adjusted Life Years) - Breast cancer - Sex: Bo]" caption="Sum of DALYs (Disability-Adjusted Life Years) - Breast cancer - Sex: Bo" measure="1" displayFolder="" measureGroup="08 disease-burden-rates-by-cancer-types" count="0" hidden="1">
      <extLst>
        <ext xmlns:x15="http://schemas.microsoft.com/office/spreadsheetml/2010/11/main" uri="{B97F6D7D-B522-45F9-BDA1-12C45D357490}">
          <x15:cacheHierarchy aggregatedColumn="129"/>
        </ext>
      </extLst>
    </cacheHierarchy>
    <cacheHierarchy uniqueName="[Measures].[Sum of DALYs (Disability-Adjusted Life Years) - Tracheal, bronchus, and]" caption="Sum of DALYs (Disability-Adjusted Life Years) - Tracheal, bronchus, and" measure="1" displayFolder="" measureGroup="08 disease-burden-rates-by-cancer-types" count="0" hidden="1">
      <extLst>
        <ext xmlns:x15="http://schemas.microsoft.com/office/spreadsheetml/2010/11/main" uri="{B97F6D7D-B522-45F9-BDA1-12C45D357490}">
          <x15:cacheHierarchy aggregatedColumn="130"/>
        </ext>
      </extLst>
    </cacheHierarchy>
    <cacheHierarchy uniqueName="[Measures].[Sum of DALYs (Disability-Adjusted Life Years) - Gallbladder and biliary]" caption="Sum of DALYs (Disability-Adjusted Life Years) - Gallbladder and biliary" measure="1" displayFolder="" measureGroup="08 disease-burden-rates-by-cancer-types" count="0" hidden="1">
      <extLst>
        <ext xmlns:x15="http://schemas.microsoft.com/office/spreadsheetml/2010/11/main" uri="{B97F6D7D-B522-45F9-BDA1-12C45D357490}">
          <x15:cacheHierarchy aggregatedColumn="131"/>
        </ext>
      </extLst>
    </cacheHierarchy>
    <cacheHierarchy uniqueName="[Measures].[Sum of DALYs (Disability-Adjusted Life Years) - Kidney cancer - Sex: Bo]" caption="Sum of DALYs (Disability-Adjusted Life Years) - Kidney cancer - Sex: Bo" measure="1" displayFolder="" measureGroup="08 disease-burden-rates-by-cancer-types" count="0" hidden="1">
      <extLst>
        <ext xmlns:x15="http://schemas.microsoft.com/office/spreadsheetml/2010/11/main" uri="{B97F6D7D-B522-45F9-BDA1-12C45D357490}">
          <x15:cacheHierarchy aggregatedColumn="132"/>
        </ext>
      </extLst>
    </cacheHierarchy>
    <cacheHierarchy uniqueName="[Measures].[Sum of DALYs (Disability-Adjusted Life Years) - Larynx cancer - Sex: Bo]" caption="Sum of DALYs (Disability-Adjusted Life Years) - Larynx cancer - Sex: Bo" measure="1" displayFolder="" measureGroup="08 disease-burden-rates-by-cancer-types" count="0" hidden="1">
      <extLst>
        <ext xmlns:x15="http://schemas.microsoft.com/office/spreadsheetml/2010/11/main" uri="{B97F6D7D-B522-45F9-BDA1-12C45D357490}">
          <x15:cacheHierarchy aggregatedColumn="133"/>
        </ext>
      </extLst>
    </cacheHierarchy>
    <cacheHierarchy uniqueName="[Measures].[Sum of DALYs (Disability-Adjusted Life Years) - Stomach cancer - Sex: B]" caption="Sum of DALYs (Disability-Adjusted Life Years) - Stomach cancer - Sex: B" measure="1" displayFolder="" measureGroup="08 disease-burden-rates-by-cancer-types" count="0" hidden="1">
      <extLst>
        <ext xmlns:x15="http://schemas.microsoft.com/office/spreadsheetml/2010/11/main" uri="{B97F6D7D-B522-45F9-BDA1-12C45D357490}">
          <x15:cacheHierarchy aggregatedColumn="134"/>
        </ext>
      </extLst>
    </cacheHierarchy>
    <cacheHierarchy uniqueName="[Measures].[Sum of DALYs (Disability-Adjusted Life Years) - Thyroid cancer - Sex: B]" caption="Sum of DALYs (Disability-Adjusted Life Years) - Thyroid cancer - Sex: B" measure="1" displayFolder="" measureGroup="08 disease-burden-rates-by-cancer-types" count="0" hidden="1">
      <extLst>
        <ext xmlns:x15="http://schemas.microsoft.com/office/spreadsheetml/2010/11/main" uri="{B97F6D7D-B522-45F9-BDA1-12C45D357490}">
          <x15:cacheHierarchy aggregatedColumn="135"/>
        </ext>
      </extLst>
    </cacheHierarchy>
    <cacheHierarchy uniqueName="[Measures].[Sum of DALYs (Disability-Adjusted Life Years) - Uterine cancer - Sex: B]" caption="Sum of DALYs (Disability-Adjusted Life Years) - Uterine cancer - Sex: B" measure="1" displayFolder="" measureGroup="08 disease-burden-rates-by-cancer-types" count="0" hidden="1">
      <extLst>
        <ext xmlns:x15="http://schemas.microsoft.com/office/spreadsheetml/2010/11/main" uri="{B97F6D7D-B522-45F9-BDA1-12C45D357490}">
          <x15:cacheHierarchy aggregatedColumn="136"/>
        </ext>
      </extLst>
    </cacheHierarchy>
    <cacheHierarchy uniqueName="[Measures].[Sum of DALYs (Disability-Adjusted Life Years) - Ovarian cancer - Sex: B]" caption="Sum of DALYs (Disability-Adjusted Life Years) - Ovarian cancer - Sex: B" measure="1" displayFolder="" measureGroup="08 disease-burden-rates-by-cancer-types" count="0" hidden="1">
      <extLst>
        <ext xmlns:x15="http://schemas.microsoft.com/office/spreadsheetml/2010/11/main" uri="{B97F6D7D-B522-45F9-BDA1-12C45D357490}">
          <x15:cacheHierarchy aggregatedColumn="137"/>
        </ext>
      </extLst>
    </cacheHierarchy>
    <cacheHierarchy uniqueName="[Measures].[Sum of DALYs (Disability-Adjusted Life Years) - Bladder cancer - Sex: B]" caption="Sum of DALYs (Disability-Adjusted Life Years) - Bladder cancer - Sex: B" measure="1" displayFolder="" measureGroup="08 disease-burden-rates-by-cancer-types" count="0" hidden="1">
      <extLst>
        <ext xmlns:x15="http://schemas.microsoft.com/office/spreadsheetml/2010/11/main" uri="{B97F6D7D-B522-45F9-BDA1-12C45D357490}">
          <x15:cacheHierarchy aggregatedColumn="138"/>
        </ext>
      </extLst>
    </cacheHierarchy>
    <cacheHierarchy uniqueName="[Measures].[Sum of DALYs (Disability-Adjusted Life Years) - Cervical cancer - Sex:]" caption="Sum of DALYs (Disability-Adjusted Life Years) - Cervical cancer - Sex:" measure="1" displayFolder="" measureGroup="08 disease-burden-rates-by-cancer-types" count="0" hidden="1">
      <extLst>
        <ext xmlns:x15="http://schemas.microsoft.com/office/spreadsheetml/2010/11/main" uri="{B97F6D7D-B522-45F9-BDA1-12C45D357490}">
          <x15:cacheHierarchy aggregatedColumn="139"/>
        </ext>
      </extLst>
    </cacheHierarchy>
    <cacheHierarchy uniqueName="[Measures].[Sum of DALYs (Disability-Adjusted Life Years) - Prostate cancer - Sex:]" caption="Sum of DALYs (Disability-Adjusted Life Years) - Prostate cancer - Sex:" measure="1" displayFolder="" measureGroup="08 disease-burden-rates-by-cancer-types" count="0" hidden="1">
      <extLst>
        <ext xmlns:x15="http://schemas.microsoft.com/office/spreadsheetml/2010/11/main" uri="{B97F6D7D-B522-45F9-BDA1-12C45D357490}">
          <x15:cacheHierarchy aggregatedColumn="140"/>
        </ext>
      </extLst>
    </cacheHierarchy>
    <cacheHierarchy uniqueName="[Measures].[Sum of DALYs (Disability-Adjusted Life Years) - Brain and central nervo]" caption="Sum of DALYs (Disability-Adjusted Life Years) - Brain and central nervo" measure="1" displayFolder="" measureGroup="08 disease-burden-rates-by-cancer-types" count="0" hidden="1">
      <extLst>
        <ext xmlns:x15="http://schemas.microsoft.com/office/spreadsheetml/2010/11/main" uri="{B97F6D7D-B522-45F9-BDA1-12C45D357490}">
          <x15:cacheHierarchy aggregatedColumn="141"/>
        </ext>
      </extLst>
    </cacheHierarchy>
    <cacheHierarchy uniqueName="[Measures].[Sum of DALYs (Disability-Adjusted Life Years) - Pancreatic cancer - Sex]" caption="Sum of DALYs (Disability-Adjusted Life Years) - Pancreatic cancer - Sex" measure="1" displayFolder="" measureGroup="08 disease-burden-rates-by-cancer-types" count="0" hidden="1">
      <extLst>
        <ext xmlns:x15="http://schemas.microsoft.com/office/spreadsheetml/2010/11/main" uri="{B97F6D7D-B522-45F9-BDA1-12C45D357490}">
          <x15:cacheHierarchy aggregatedColumn="142"/>
        </ext>
      </extLst>
    </cacheHierarchy>
    <cacheHierarchy uniqueName="[Measures].[Sum of DALYs (Disability-Adjusted Life Years) - Testicular cancer - Sex]" caption="Sum of DALYs (Disability-Adjusted Life Years) - Testicular cancer - Sex" measure="1" displayFolder="" measureGroup="08 disease-burden-rates-by-cancer-types" count="0" hidden="1">
      <extLst>
        <ext xmlns:x15="http://schemas.microsoft.com/office/spreadsheetml/2010/11/main" uri="{B97F6D7D-B522-45F9-BDA1-12C45D357490}">
          <x15:cacheHierarchy aggregatedColumn="143"/>
        </ext>
      </extLst>
    </cacheHierarchy>
    <cacheHierarchy uniqueName="[Measures].[Sum of DALYs (Disability-Adjusted Life Years) - Esophageal cancer - Sex]" caption="Sum of DALYs (Disability-Adjusted Life Years) - Esophageal cancer - Sex" measure="1" displayFolder="" measureGroup="08 disease-burden-rates-by-cancer-types" count="0" hidden="1">
      <extLst>
        <ext xmlns:x15="http://schemas.microsoft.com/office/spreadsheetml/2010/11/main" uri="{B97F6D7D-B522-45F9-BDA1-12C45D357490}">
          <x15:cacheHierarchy aggregatedColumn="144"/>
        </ext>
      </extLst>
    </cacheHierarchy>
    <cacheHierarchy uniqueName="[Measures].[Sum of DALYs (Disability-Adjusted Life Years) - Nasopharynx cancer - Se]" caption="Sum of DALYs (Disability-Adjusted Life Years) - Nasopharynx cancer - Se" measure="1" displayFolder="" measureGroup="08 disease-burden-rates-by-cancer-types" count="0" hidden="1">
      <extLst>
        <ext xmlns:x15="http://schemas.microsoft.com/office/spreadsheetml/2010/11/main" uri="{B97F6D7D-B522-45F9-BDA1-12C45D357490}">
          <x15:cacheHierarchy aggregatedColumn="145"/>
        </ext>
      </extLst>
    </cacheHierarchy>
    <cacheHierarchy uniqueName="[Measures].[Sum of DALYs (Disability-Adjusted Life Years) - Colon and rectum cancer]" caption="Sum of DALYs (Disability-Adjusted Life Years) - Colon and rectum cancer" measure="1" displayFolder="" measureGroup="08 disease-burden-rates-by-cancer-types" count="0" hidden="1">
      <extLst>
        <ext xmlns:x15="http://schemas.microsoft.com/office/spreadsheetml/2010/11/main" uri="{B97F6D7D-B522-45F9-BDA1-12C45D357490}">
          <x15:cacheHierarchy aggregatedColumn="146"/>
        </ext>
      </extLst>
    </cacheHierarchy>
    <cacheHierarchy uniqueName="[Measures].[Sum of DALYs (Disability-Adjusted Life Years) - Non-melanoma skin cance]" caption="Sum of DALYs (Disability-Adjusted Life Years) - Non-melanoma skin cance" measure="1" displayFolder="" measureGroup="08 disease-burden-rates-by-cancer-types" count="0" hidden="1">
      <extLst>
        <ext xmlns:x15="http://schemas.microsoft.com/office/spreadsheetml/2010/11/main" uri="{B97F6D7D-B522-45F9-BDA1-12C45D357490}">
          <x15:cacheHierarchy aggregatedColumn="147"/>
        </ext>
      </extLst>
    </cacheHierarchy>
    <cacheHierarchy uniqueName="[Measures].[Sum of DALYs (Disability-Adjusted Life Years) - Lip and oral cavity can]" caption="Sum of DALYs (Disability-Adjusted Life Years) - Lip and oral cavity can" measure="1" displayFolder="" measureGroup="08 disease-burden-rates-by-cancer-types" count="0" hidden="1">
      <extLst>
        <ext xmlns:x15="http://schemas.microsoft.com/office/spreadsheetml/2010/11/main" uri="{B97F6D7D-B522-45F9-BDA1-12C45D357490}">
          <x15:cacheHierarchy aggregatedColumn="148"/>
        </ext>
      </extLst>
    </cacheHierarchy>
    <cacheHierarchy uniqueName="[Measures].[Sum of DALYs (Disability-Adjusted Life Years) - Malignant skin melanoma]" caption="Sum of DALYs (Disability-Adjusted Life Years) - Malignant skin melanoma" measure="1" displayFolder="" measureGroup="08 disease-burden-rates-by-cancer-types" count="0" hidden="1">
      <extLst>
        <ext xmlns:x15="http://schemas.microsoft.com/office/spreadsheetml/2010/11/main" uri="{B97F6D7D-B522-45F9-BDA1-12C45D357490}">
          <x15:cacheHierarchy aggregatedColumn="149"/>
        </ext>
      </extLst>
    </cacheHierarchy>
    <cacheHierarchy uniqueName="[Measures].[Sum of DALYs (Disability-Adjusted Life Years) - Other malignant neoplas]" caption="Sum of DALYs (Disability-Adjusted Life Years) - Other malignant neoplas" measure="1" displayFolder="" measureGroup="08 disease-burden-rates-by-cancer-types" count="0" hidden="1">
      <extLst>
        <ext xmlns:x15="http://schemas.microsoft.com/office/spreadsheetml/2010/11/main" uri="{B97F6D7D-B522-45F9-BDA1-12C45D357490}">
          <x15:cacheHierarchy aggregatedColumn="150"/>
        </ext>
      </extLst>
    </cacheHierarchy>
    <cacheHierarchy uniqueName="[Measures].[Sum of DALYs (Disability-Adjusted Life Years) - Mesothelioma - Sex: Bot]" caption="Sum of DALYs (Disability-Adjusted Life Years) - Mesothelioma - Sex: Bot" measure="1" displayFolder="" measureGroup="08 disease-burden-rates-by-cancer-types" count="0" hidden="1">
      <extLst>
        <ext xmlns:x15="http://schemas.microsoft.com/office/spreadsheetml/2010/11/main" uri="{B97F6D7D-B522-45F9-BDA1-12C45D357490}">
          <x15:cacheHierarchy aggregatedColumn="151"/>
        </ext>
      </extLst>
    </cacheHierarchy>
    <cacheHierarchy uniqueName="[Measures].[Sum of DALYs (Disability-Adjusted Life Years) - Hodgkin lymphoma - Sex:]" caption="Sum of DALYs (Disability-Adjusted Life Years) - Hodgkin lymphoma - Sex:" measure="1" displayFolder="" measureGroup="08 disease-burden-rates-by-cancer-types" count="0" hidden="1">
      <extLst>
        <ext xmlns:x15="http://schemas.microsoft.com/office/spreadsheetml/2010/11/main" uri="{B97F6D7D-B522-45F9-BDA1-12C45D357490}">
          <x15:cacheHierarchy aggregatedColumn="152"/>
        </ext>
      </extLst>
    </cacheHierarchy>
    <cacheHierarchy uniqueName="[Measures].[Sum of DALYs (Disability-Adjusted Life Years) - Non-Hodgkin lymphoma -]" caption="Sum of DALYs (Disability-Adjusted Life Years) - Non-Hodgkin lymphoma -" measure="1" displayFolder="" measureGroup="08 disease-burden-rates-by-cancer-types" count="0" hidden="1">
      <extLst>
        <ext xmlns:x15="http://schemas.microsoft.com/office/spreadsheetml/2010/11/main" uri="{B97F6D7D-B522-45F9-BDA1-12C45D357490}">
          <x15:cacheHierarchy aggregatedColumn="153"/>
        </ext>
      </extLst>
    </cacheHierarchy>
    <cacheHierarchy uniqueName="[Measures].[Sum of Deaths - Neoplasms - Sex: Both - Age: Age-standardized (Rate) 2]" caption="Sum of Deaths - Neoplasms - Sex: Both - Age: Age-standardized (Rate) 2" measure="1" displayFolder="" measureGroup="09_cancer-deaths-rate-and-age-standardized-rate-index" count="0" hidden="1">
      <extLst>
        <ext xmlns:x15="http://schemas.microsoft.com/office/spreadsheetml/2010/11/main" uri="{B97F6D7D-B522-45F9-BDA1-12C45D357490}">
          <x15:cacheHierarchy aggregatedColumn="157"/>
        </ext>
      </extLst>
    </cacheHierarchy>
    <cacheHierarchy uniqueName="[Measures].[Sum of Deaths - Neoplasms - Sex: Both - Age: All Ages (Rate) 2]" caption="Sum of Deaths - Neoplasms - Sex: Both - Age: All Ages (Rate) 2" measure="1" displayFolder="" measureGroup="09_cancer-deaths-rate-and-age-standardized-rate-index" count="0" hidden="1">
      <extLst>
        <ext xmlns:x15="http://schemas.microsoft.com/office/spreadsheetml/2010/11/main" uri="{B97F6D7D-B522-45F9-BDA1-12C45D357490}">
          <x15:cacheHierarchy aggregatedColumn="158"/>
        </ext>
      </extLst>
    </cacheHierarchy>
    <cacheHierarchy uniqueName="[Measures].[Sum of Deaths - Neoplasms - Sex: Both - Age: All Ages (Number) 2]" caption="Sum of Deaths - Neoplasms - Sex: Both - Age: All Ages (Number) 2" measure="1" displayFolder="" measureGroup="09_cancer-deaths-rate-and-age-standardized-rate-index" count="0" hidden="1">
      <extLst>
        <ext xmlns:x15="http://schemas.microsoft.com/office/spreadsheetml/2010/11/main" uri="{B97F6D7D-B522-45F9-BDA1-12C45D357490}">
          <x15:cacheHierarchy aggregatedColumn="159"/>
        </ext>
      </extLst>
    </cacheHierarchy>
  </cacheHierarchies>
  <kpis count="0"/>
  <dimensions count="10">
    <dimension name="01 annual-number-of-deaths-by-cause" uniqueName="[01 annual-number-of-deaths-by-cause]" caption="01 annual-number-of-deaths-by-cause"/>
    <dimension name="02 total-cancer-deaths-by-type" uniqueName="[02 total-cancer-deaths-by-type]" caption="02 total-cancer-deaths-by-type"/>
    <dimension name="03 cancer-death-rates-by-age" uniqueName="[03 cancer-death-rates-by-age]" caption="03 cancer-death-rates-by-age"/>
    <dimension name="04_share-of-population-with-cancer-types_" uniqueName="[04_share-of-population-with-cancer-types_]" caption="04_share-of-population-with-cancer-types_"/>
    <dimension name="05_share-of-population-with-cancer" uniqueName="[05_share-of-population-with-cancer]" caption="05_share-of-population-with-cancer"/>
    <dimension name="06 number-of-people-with-cancer-by-age" uniqueName="[06 number-of-people-with-cancer-by-age]" caption="06 number-of-people-with-cancer-by-age"/>
    <dimension name="07 share-of-population-with-cancer-by-age" uniqueName="[07 share-of-population-with-cancer-by-age]" caption="07 share-of-population-with-cancer-by-age"/>
    <dimension name="08 disease-burden-rates-by-cancer-types" uniqueName="[08 disease-burden-rates-by-cancer-types]" caption="08 disease-burden-rates-by-cancer-types"/>
    <dimension name="09_cancer-deaths-rate-and-age-standardized-rate-index" uniqueName="[09_cancer-deaths-rate-and-age-standardized-rate-index]" caption="09_cancer-deaths-rate-and-age-standardized-rate-index"/>
    <dimension measure="1" name="Measures" uniqueName="[Measures]" caption="Measures"/>
  </dimensions>
  <measureGroups count="9">
    <measureGroup name="01 annual-number-of-deaths-by-cause" caption="01 annual-number-of-deaths-by-cause"/>
    <measureGroup name="02 total-cancer-deaths-by-type" caption="02 total-cancer-deaths-by-type"/>
    <measureGroup name="03 cancer-death-rates-by-age" caption="03 cancer-death-rates-by-age"/>
    <measureGroup name="04_share-of-population-with-cancer-types_" caption="04_share-of-population-with-cancer-types_"/>
    <measureGroup name="05_share-of-population-with-cancer" caption="05_share-of-population-with-cancer"/>
    <measureGroup name="06 number-of-people-with-cancer-by-age" caption="06 number-of-people-with-cancer-by-age"/>
    <measureGroup name="07 share-of-population-with-cancer-by-age" caption="07 share-of-population-with-cancer-by-age"/>
    <measureGroup name="08 disease-burden-rates-by-cancer-types" caption="08 disease-burden-rates-by-cancer-types"/>
    <measureGroup name="09_cancer-deaths-rate-and-age-standardized-rate-index" caption="09_cancer-deaths-rate-and-age-standardized-rate-index"/>
  </measureGroups>
  <maps count="30">
    <map measureGroup="0" dimension="0"/>
    <map measureGroup="0" dimension="4"/>
    <map measureGroup="0" dimension="5"/>
    <map measureGroup="0" dimension="6"/>
    <map measureGroup="1" dimension="1"/>
    <map measureGroup="1" dimension="4"/>
    <map measureGroup="1" dimension="5"/>
    <map measureGroup="1" dimension="6"/>
    <map measureGroup="2" dimension="2"/>
    <map measureGroup="2" dimension="4"/>
    <map measureGroup="2" dimension="5"/>
    <map measureGroup="2" dimension="6"/>
    <map measureGroup="3" dimension="3"/>
    <map measureGroup="3" dimension="4"/>
    <map measureGroup="3" dimension="5"/>
    <map measureGroup="3" dimension="6"/>
    <map measureGroup="4" dimension="4"/>
    <map measureGroup="5" dimension="4"/>
    <map measureGroup="5" dimension="5"/>
    <map measureGroup="5" dimension="6"/>
    <map measureGroup="6" dimension="4"/>
    <map measureGroup="6" dimension="6"/>
    <map measureGroup="7" dimension="4"/>
    <map measureGroup="7" dimension="5"/>
    <map measureGroup="7" dimension="6"/>
    <map measureGroup="7" dimension="7"/>
    <map measureGroup="8" dimension="4"/>
    <map measureGroup="8" dimension="5"/>
    <map measureGroup="8" dimension="6"/>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090.851165046297" createdVersion="5" refreshedVersion="7" minRefreshableVersion="3" recordCount="0" supportSubquery="1" supportAdvancedDrill="1" xr:uid="{64DD69FA-9936-4B45-9343-5F142623416B}">
  <cacheSource type="external" connectionId="19"/>
  <cacheFields count="35">
    <cacheField name="[Measures].[Sum of Number of executions (Amnesty International)]" caption="Sum of Number of executions (Amnesty International)" numFmtId="0" hierarchy="170" level="32767"/>
    <cacheField name="[Measures].[Sum of Deaths - Meningitis - Sex: Both - Age: All Ages (Number)]" caption="Sum of Deaths - Meningitis - Sex: Both - Age: All Ages (Number)" numFmtId="0" hierarchy="171" level="32767"/>
    <cacheField name="[Measures].[Sum of Deaths - Alzheimer's disease and other dementias - Sex: Both - A]" caption="Sum of Deaths - Alzheimer's disease and other dementias - Sex: Both - A" numFmtId="0" hierarchy="172" level="32767"/>
    <cacheField name="[Measures].[Sum of Deaths - Parkinson's disease - Sex: Both - Age: All Ages (Number]" caption="Sum of Deaths - Parkinson's disease - Sex: Both - Age: All Ages (Number" numFmtId="0" hierarchy="173" level="32767"/>
    <cacheField name="[Measures].[Sum of Deaths - Nutritional deficiencies - Sex: Both - Age: All Ages (N]" caption="Sum of Deaths - Nutritional deficiencies - Sex: Both - Age: All Ages (N" numFmtId="0" hierarchy="174" level="32767"/>
    <cacheField name="[Measures].[Sum of Deaths - Malaria - Sex: Both - Age: All Ages (Number)]" caption="Sum of Deaths - Malaria - Sex: Both - Age: All Ages (Number)" numFmtId="0" hierarchy="175" level="32767"/>
    <cacheField name="[Measures].[Sum of Deaths - Drowning - Sex: Both - Age: All Ages (Number)]" caption="Sum of Deaths - Drowning - Sex: Both - Age: All Ages (Number)" numFmtId="0" hierarchy="176" level="32767"/>
    <cacheField name="[Measures].[Sum of Deaths - Interpersonal violence - Sex: Both - Age: All Ages (Num]" caption="Sum of Deaths - Interpersonal violence - Sex: Both - Age: All Ages (Num" numFmtId="0" hierarchy="177" level="32767"/>
    <cacheField name="[Measures].[Sum of Deaths - Maternal disorders - Sex: Both - Age: All Ages (Number)]" caption="Sum of Deaths - Maternal disorders - Sex: Both - Age: All Ages (Number)" numFmtId="0" hierarchy="178" level="32767"/>
    <cacheField name="[Measures].[Sum of Deaths - HIV/AIDS - Sex: Both - Age: All Ages (Number)]" caption="Sum of Deaths - HIV/AIDS - Sex: Both - Age: All Ages (Number)" numFmtId="0" hierarchy="179" level="32767"/>
    <cacheField name="[Measures].[Sum of Deaths - Drug use disorders - Sex: Both - Age: All Ages (Number)]" caption="Sum of Deaths - Drug use disorders - Sex: Both - Age: All Ages (Number)" numFmtId="0" hierarchy="180" level="32767"/>
    <cacheField name="[Measures].[Sum of Deaths - Tuberculosis - Sex: Both - Age: All Ages (Number)]" caption="Sum of Deaths - Tuberculosis - Sex: Both - Age: All Ages (Number)" numFmtId="0" hierarchy="181" level="32767"/>
    <cacheField name="[Measures].[Sum of Deaths - Cardiovascular diseases - Sex: Both - Age: All Ages (Nu]" caption="Sum of Deaths - Cardiovascular diseases - Sex: Both - Age: All Ages (Nu" numFmtId="0" hierarchy="182" level="32767"/>
    <cacheField name="[Measures].[Sum of Deaths - Lower respiratory infections - Sex: Both - Age: All Age]" caption="Sum of Deaths - Lower respiratory infections - Sex: Both - Age: All Age" numFmtId="0" hierarchy="183" level="32767"/>
    <cacheField name="[Measures].[Sum of Deaths - Neonatal disorders - Sex: Both - Age: All Ages (Number)]" caption="Sum of Deaths - Neonatal disorders - Sex: Both - Age: All Ages (Number)" numFmtId="0" hierarchy="184" level="32767"/>
    <cacheField name="[Measures].[Sum of Deaths - Alcohol use disorders - Sex: Both - Age: All Ages (Numb]" caption="Sum of Deaths - Alcohol use disorders - Sex: Both - Age: All Ages (Numb" numFmtId="0" hierarchy="185" level="32767"/>
    <cacheField name="[Measures].[Sum of Deaths - Self-harm - Sex: Both - Age: All Ages (Number)]" caption="Sum of Deaths - Self-harm - Sex: Both - Age: All Ages (Number)" numFmtId="0" hierarchy="186" level="32767"/>
    <cacheField name="[Measures].[Sum of Deaths - Exposure to forces of nature - Sex: Both - Age: All Age]" caption="Sum of Deaths - Exposure to forces of nature - Sex: Both - Age: All Age" numFmtId="0" hierarchy="187" level="32767"/>
    <cacheField name="[Measures].[Sum of Deaths - Diarrheal diseases - Sex: Both - Age: All Ages (Number)]" caption="Sum of Deaths - Diarrheal diseases - Sex: Both - Age: All Ages (Number)" numFmtId="0" hierarchy="188" level="32767"/>
    <cacheField name="[Measures].[Sum of Deaths - Environmental heat and cold exposure - Sex: Both - Age:]" caption="Sum of Deaths - Environmental heat and cold exposure - Sex: Both - Age:" numFmtId="0" hierarchy="189" level="32767"/>
    <cacheField name="[Measures].[Sum of Deaths - Neoplasms - Sex: Both - Age: All Ages (Number)]" caption="Sum of Deaths - Neoplasms - Sex: Both - Age: All Ages (Number)" numFmtId="0" hierarchy="190" level="32767"/>
    <cacheField name="[Measures].[Sum of Deaths - Conflict and terrorism - Sex: Both - Age: All Ages (Num]" caption="Sum of Deaths - Conflict and terrorism - Sex: Both - Age: All Ages (Num" numFmtId="0" hierarchy="191" level="32767"/>
    <cacheField name="[Measures].[Sum of Deaths - Diabetes mellitus - Sex: Both - Age: All Ages (Number)]" caption="Sum of Deaths - Diabetes mellitus - Sex: Both - Age: All Ages (Number)" numFmtId="0" hierarchy="192" level="32767"/>
    <cacheField name="[Measures].[Sum of Deaths - Chronic kidney disease - Sex: Both - Age: All Ages (Num]" caption="Sum of Deaths - Chronic kidney disease - Sex: Both - Age: All Ages (Num" numFmtId="0" hierarchy="193" level="32767"/>
    <cacheField name="[Measures].[Sum of Deaths - Poisonings - Sex: Both - Age: All Ages (Number)]" caption="Sum of Deaths - Poisonings - Sex: Both - Age: All Ages (Number)" numFmtId="0" hierarchy="194" level="32767"/>
    <cacheField name="[Measures].[Sum of Deaths - Protein-energy malnutrition - Sex: Both - Age: All Ages]" caption="Sum of Deaths - Protein-energy malnutrition - Sex: Both - Age: All Ages" numFmtId="0" hierarchy="195" level="32767"/>
    <cacheField name="[Measures].[Sum of Terrorism (deaths)]" caption="Sum of Terrorism (deaths)" numFmtId="0" hierarchy="196" level="32767"/>
    <cacheField name="[Measures].[Sum of Deaths - Road injuries - Sex: Both - Age: All Ages (Number)]" caption="Sum of Deaths - Road injuries - Sex: Both - Age: All Ages (Number)" numFmtId="0" hierarchy="197" level="32767"/>
    <cacheField name="[Measures].[Sum of Deaths - Chronic respiratory diseases - Sex: Both - Age: All Age]" caption="Sum of Deaths - Chronic respiratory diseases - Sex: Both - Age: All Age" numFmtId="0" hierarchy="198" level="32767"/>
    <cacheField name="[Measures].[Sum of Deaths - Cirrhosis and other chronic liver diseases - Sex: Both]" caption="Sum of Deaths - Cirrhosis and other chronic liver diseases - Sex: Both" numFmtId="0" hierarchy="199" level="32767"/>
    <cacheField name="[Measures].[Sum of Deaths - Digestive diseases - Sex: Both - Age: All Ages (Number)]" caption="Sum of Deaths - Digestive diseases - Sex: Both - Age: All Ages (Number)" numFmtId="0" hierarchy="200" level="32767"/>
    <cacheField name="[Measures].[Sum of Deaths - Fire, heat, and hot substances - Sex: Both - Age: All A]" caption="Sum of Deaths - Fire, heat, and hot substances - Sex: Both - Age: All A" numFmtId="0" hierarchy="201" level="32767"/>
    <cacheField name="[Measures].[Sum of Deaths - Acute hepatitis - Sex: Both - Age: All Ages (Number)]" caption="Sum of Deaths - Acute hepatitis - Sex: Both - Age: All Ages (Number)" numFmtId="0" hierarchy="202" level="32767"/>
    <cacheField name="[09_cancer-deaths-rate-and-age-standardized-rate-index].[Year].[Year]" caption="Year" numFmtId="0" hierarchy="156" level="1">
      <sharedItems containsSemiMixedTypes="0" containsNonDate="0" containsString="0"/>
    </cacheField>
    <cacheField name="[09_cancer-deaths-rate-and-age-standardized-rate-index].[Entity].[Entity]" caption="Entity" numFmtId="0" hierarchy="154" level="1">
      <sharedItems containsSemiMixedTypes="0" containsNonDate="0" containsString="0"/>
    </cacheField>
  </cacheFields>
  <cacheHierarchies count="304">
    <cacheHierarchy uniqueName="[01 annual-number-of-deaths-by-cause].[Entity]" caption="Entity" attribute="1" defaultMemberUniqueName="[01 annual-number-of-deaths-by-cause].[Entity].[All]" allUniqueName="[01 annual-number-of-deaths-by-cause].[Entity].[All]" dimensionUniqueName="[01 annual-number-of-deaths-by-cause]" displayFolder="" count="2" memberValueDatatype="130" unbalanced="0"/>
    <cacheHierarchy uniqueName="[01 annual-number-of-deaths-by-cause].[Code]" caption="Code" attribute="1" defaultMemberUniqueName="[01 annual-number-of-deaths-by-cause].[Code].[All]" allUniqueName="[01 annual-number-of-deaths-by-cause].[Code].[All]" dimensionUniqueName="[01 annual-number-of-deaths-by-cause]" displayFolder="" count="2" memberValueDatatype="130" unbalanced="0"/>
    <cacheHierarchy uniqueName="[01 annual-number-of-deaths-by-cause].[Year]" caption="Year" attribute="1" defaultMemberUniqueName="[01 annual-number-of-deaths-by-cause].[Year].[All]" allUniqueName="[01 annual-number-of-deaths-by-cause].[Year].[All]" dimensionUniqueName="[01 annual-number-of-deaths-by-cause]" displayFolder="" count="2" memberValueDatatype="3" unbalanced="0"/>
    <cacheHierarchy uniqueName="[01 annual-number-of-deaths-by-cause].[Number of executions (Amnesty International)]" caption="Number of executions (Amnesty International)" attribute="1" defaultMemberUniqueName="[01 annual-number-of-deaths-by-cause].[Number of executions (Amnesty International)].[All]" allUniqueName="[01 annual-number-of-deaths-by-cause].[Number of executions (Amnesty International)].[All]" dimensionUniqueName="[01 annual-number-of-deaths-by-cause]" displayFolder="" count="2" memberValueDatatype="3" unbalanced="0"/>
    <cacheHierarchy uniqueName="[01 annual-number-of-deaths-by-cause].[Deaths - Meningitis - Sex: Both - Age: All Ages (Number)]" caption="Deaths - Meningitis - Sex: Both - Age: All Ages (Number)" attribute="1" defaultMemberUniqueName="[01 annual-number-of-deaths-by-cause].[Deaths - Meningitis - Sex: Both - Age: All Ages (Number)].[All]" allUniqueName="[01 annual-number-of-deaths-by-cause].[Deaths - Meningitis - Sex: Both - Age: All Ages (Number)].[All]" dimensionUniqueName="[01 annual-number-of-deaths-by-cause]" displayFolder="" count="2" memberValueDatatype="3" unbalanced="0"/>
    <cacheHierarchy uniqueName="[01 annual-number-of-deaths-by-cause].[Deaths - Alzheimer's disease and other dementias - Sex: Both - A]" caption="Deaths - Alzheimer's disease and other dementias - Sex: Both - A" attribute="1" defaultMemberUniqueName="[01 annual-number-of-deaths-by-cause].[Deaths - Alzheimer's disease and other dementias - Sex: Both - A].[All]" allUniqueName="[01 annual-number-of-deaths-by-cause].[Deaths - Alzheimer's disease and other dementias - Sex: Both - A].[All]" dimensionUniqueName="[01 annual-number-of-deaths-by-cause]" displayFolder="" count="2" memberValueDatatype="3" unbalanced="0"/>
    <cacheHierarchy uniqueName="[01 annual-number-of-deaths-by-cause].[Deaths - Parkinson's disease - Sex: Both - Age: All Ages (Number]" caption="Deaths - Parkinson's disease - Sex: Both - Age: All Ages (Number" attribute="1" defaultMemberUniqueName="[01 annual-number-of-deaths-by-cause].[Deaths - Parkinson's disease - Sex: Both - Age: All Ages (Number].[All]" allUniqueName="[01 annual-number-of-deaths-by-cause].[Deaths - Parkinson's disease - Sex: Both - Age: All Ages (Number].[All]" dimensionUniqueName="[01 annual-number-of-deaths-by-cause]" displayFolder="" count="2" memberValueDatatype="3" unbalanced="0"/>
    <cacheHierarchy uniqueName="[01 annual-number-of-deaths-by-cause].[Deaths - Nutritional deficiencies - Sex: Both - Age: All Ages (N]" caption="Deaths - Nutritional deficiencies - Sex: Both - Age: All Ages (N" attribute="1" defaultMemberUniqueName="[01 annual-number-of-deaths-by-cause].[Deaths - Nutritional deficiencies - Sex: Both - Age: All Ages (N].[All]" allUniqueName="[01 annual-number-of-deaths-by-cause].[Deaths - Nutritional deficiencies - Sex: Both - Age: All Ages (N].[All]" dimensionUniqueName="[01 annual-number-of-deaths-by-cause]" displayFolder="" count="2" memberValueDatatype="3" unbalanced="0"/>
    <cacheHierarchy uniqueName="[01 annual-number-of-deaths-by-cause].[Deaths - Malaria - Sex: Both - Age: All Ages (Number)]" caption="Deaths - Malaria - Sex: Both - Age: All Ages (Number)" attribute="1" defaultMemberUniqueName="[01 annual-number-of-deaths-by-cause].[Deaths - Malaria - Sex: Both - Age: All Ages (Number)].[All]" allUniqueName="[01 annual-number-of-deaths-by-cause].[Deaths - Malaria - Sex: Both - Age: All Ages (Number)].[All]" dimensionUniqueName="[01 annual-number-of-deaths-by-cause]" displayFolder="" count="2" memberValueDatatype="3" unbalanced="0"/>
    <cacheHierarchy uniqueName="[01 annual-number-of-deaths-by-cause].[Deaths - Drowning - Sex: Both - Age: All Ages (Number)]" caption="Deaths - Drowning - Sex: Both - Age: All Ages (Number)" attribute="1" defaultMemberUniqueName="[01 annual-number-of-deaths-by-cause].[Deaths - Drowning - Sex: Both - Age: All Ages (Number)].[All]" allUniqueName="[01 annual-number-of-deaths-by-cause].[Deaths - Drowning - Sex: Both - Age: All Ages (Number)].[All]" dimensionUniqueName="[01 annual-number-of-deaths-by-cause]" displayFolder="" count="2" memberValueDatatype="3" unbalanced="0"/>
    <cacheHierarchy uniqueName="[01 annual-number-of-deaths-by-cause].[Deaths - Interpersonal violence - Sex: Both - Age: All Ages (Num]" caption="Deaths - Interpersonal violence - Sex: Both - Age: All Ages (Num" attribute="1" defaultMemberUniqueName="[01 annual-number-of-deaths-by-cause].[Deaths - Interpersonal violence - Sex: Both - Age: All Ages (Num].[All]" allUniqueName="[01 annual-number-of-deaths-by-cause].[Deaths - Interpersonal violence - Sex: Both - Age: All Ages (Num].[All]" dimensionUniqueName="[01 annual-number-of-deaths-by-cause]" displayFolder="" count="2" memberValueDatatype="3" unbalanced="0"/>
    <cacheHierarchy uniqueName="[01 annual-number-of-deaths-by-cause].[Deaths - Maternal disorders - Sex: Both - Age: All Ages (Number)]" caption="Deaths - Maternal disorders - Sex: Both - Age: All Ages (Number)" attribute="1" defaultMemberUniqueName="[01 annual-number-of-deaths-by-cause].[Deaths - Maternal disorders - Sex: Both - Age: All Ages (Number)].[All]" allUniqueName="[01 annual-number-of-deaths-by-cause].[Deaths - Maternal disorders - Sex: Both - Age: All Ages (Number)].[All]" dimensionUniqueName="[01 annual-number-of-deaths-by-cause]" displayFolder="" count="2" memberValueDatatype="3" unbalanced="0"/>
    <cacheHierarchy uniqueName="[01 annual-number-of-deaths-by-cause].[Deaths - HIV/AIDS - Sex: Both - Age: All Ages (Number)]" caption="Deaths - HIV/AIDS - Sex: Both - Age: All Ages (Number)" attribute="1" defaultMemberUniqueName="[01 annual-number-of-deaths-by-cause].[Deaths - HIV/AIDS - Sex: Both - Age: All Ages (Number)].[All]" allUniqueName="[01 annual-number-of-deaths-by-cause].[Deaths - HIV/AIDS - Sex: Both - Age: All Ages (Number)].[All]" dimensionUniqueName="[01 annual-number-of-deaths-by-cause]" displayFolder="" count="2" memberValueDatatype="3" unbalanced="0"/>
    <cacheHierarchy uniqueName="[01 annual-number-of-deaths-by-cause].[Deaths - Drug use disorders - Sex: Both - Age: All Ages (Number)]" caption="Deaths - Drug use disorders - Sex: Both - Age: All Ages (Number)" attribute="1" defaultMemberUniqueName="[01 annual-number-of-deaths-by-cause].[Deaths - Drug use disorders - Sex: Both - Age: All Ages (Number)].[All]" allUniqueName="[01 annual-number-of-deaths-by-cause].[Deaths - Drug use disorders - Sex: Both - Age: All Ages (Number)].[All]" dimensionUniqueName="[01 annual-number-of-deaths-by-cause]" displayFolder="" count="2" memberValueDatatype="3" unbalanced="0"/>
    <cacheHierarchy uniqueName="[01 annual-number-of-deaths-by-cause].[Deaths - Tuberculosis - Sex: Both - Age: All Ages (Number)]" caption="Deaths - Tuberculosis - Sex: Both - Age: All Ages (Number)" attribute="1" defaultMemberUniqueName="[01 annual-number-of-deaths-by-cause].[Deaths - Tuberculosis - Sex: Both - Age: All Ages (Number)].[All]" allUniqueName="[01 annual-number-of-deaths-by-cause].[Deaths - Tuberculosis - Sex: Both - Age: All Ages (Number)].[All]" dimensionUniqueName="[01 annual-number-of-deaths-by-cause]" displayFolder="" count="2" memberValueDatatype="3" unbalanced="0"/>
    <cacheHierarchy uniqueName="[01 annual-number-of-deaths-by-cause].[Deaths - Cardiovascular diseases - Sex: Both - Age: All Ages (Nu]" caption="Deaths - Cardiovascular diseases - Sex: Both - Age: All Ages (Nu" attribute="1" defaultMemberUniqueName="[01 annual-number-of-deaths-by-cause].[Deaths - Cardiovascular diseases - Sex: Both - Age: All Ages (Nu].[All]" allUniqueName="[01 annual-number-of-deaths-by-cause].[Deaths - Cardiovascular diseases - Sex: Both - Age: All Ages (Nu].[All]" dimensionUniqueName="[01 annual-number-of-deaths-by-cause]" displayFolder="" count="2" memberValueDatatype="3" unbalanced="0"/>
    <cacheHierarchy uniqueName="[01 annual-number-of-deaths-by-cause].[Deaths - Lower respiratory infections - Sex: Both - Age: All Age]" caption="Deaths - Lower respiratory infections - Sex: Both - Age: All Age" attribute="1" defaultMemberUniqueName="[01 annual-number-of-deaths-by-cause].[Deaths - Lower respiratory infections - Sex: Both - Age: All Age].[All]" allUniqueName="[01 annual-number-of-deaths-by-cause].[Deaths - Lower respiratory infections - Sex: Both - Age: All Age].[All]" dimensionUniqueName="[01 annual-number-of-deaths-by-cause]" displayFolder="" count="2" memberValueDatatype="3" unbalanced="0"/>
    <cacheHierarchy uniqueName="[01 annual-number-of-deaths-by-cause].[Deaths - Neonatal disorders - Sex: Both - Age: All Ages (Number)]" caption="Deaths - Neonatal disorders - Sex: Both - Age: All Ages (Number)" attribute="1" defaultMemberUniqueName="[01 annual-number-of-deaths-by-cause].[Deaths - Neonatal disorders - Sex: Both - Age: All Ages (Number)].[All]" allUniqueName="[01 annual-number-of-deaths-by-cause].[Deaths - Neonatal disorders - Sex: Both - Age: All Ages (Number)].[All]" dimensionUniqueName="[01 annual-number-of-deaths-by-cause]" displayFolder="" count="2" memberValueDatatype="3" unbalanced="0"/>
    <cacheHierarchy uniqueName="[01 annual-number-of-deaths-by-cause].[Deaths - Alcohol use disorders - Sex: Both - Age: All Ages (Numb]" caption="Deaths - Alcohol use disorders - Sex: Both - Age: All Ages (Numb" attribute="1" defaultMemberUniqueName="[01 annual-number-of-deaths-by-cause].[Deaths - Alcohol use disorders - Sex: Both - Age: All Ages (Numb].[All]" allUniqueName="[01 annual-number-of-deaths-by-cause].[Deaths - Alcohol use disorders - Sex: Both - Age: All Ages (Numb].[All]" dimensionUniqueName="[01 annual-number-of-deaths-by-cause]" displayFolder="" count="2" memberValueDatatype="3" unbalanced="0"/>
    <cacheHierarchy uniqueName="[01 annual-number-of-deaths-by-cause].[Deaths - Self-harm - Sex: Both - Age: All Ages (Number)]" caption="Deaths - Self-harm - Sex: Both - Age: All Ages (Number)" attribute="1" defaultMemberUniqueName="[01 annual-number-of-deaths-by-cause].[Deaths - Self-harm - Sex: Both - Age: All Ages (Number)].[All]" allUniqueName="[01 annual-number-of-deaths-by-cause].[Deaths - Self-harm - Sex: Both - Age: All Ages (Number)].[All]" dimensionUniqueName="[01 annual-number-of-deaths-by-cause]" displayFolder="" count="2" memberValueDatatype="3" unbalanced="0"/>
    <cacheHierarchy uniqueName="[01 annual-number-of-deaths-by-cause].[Deaths - Exposure to forces of nature - Sex: Both - Age: All Age]" caption="Deaths - Exposure to forces of nature - Sex: Both - Age: All Age" attribute="1" defaultMemberUniqueName="[01 annual-number-of-deaths-by-cause].[Deaths - Exposure to forces of nature - Sex: Both - Age: All Age].[All]" allUniqueName="[01 annual-number-of-deaths-by-cause].[Deaths - Exposure to forces of nature - Sex: Both - Age: All Age].[All]" dimensionUniqueName="[01 annual-number-of-deaths-by-cause]" displayFolder="" count="2" memberValueDatatype="3" unbalanced="0"/>
    <cacheHierarchy uniqueName="[01 annual-number-of-deaths-by-cause].[Deaths - Diarrheal diseases - Sex: Both - Age: All Ages (Number)]" caption="Deaths - Diarrheal diseases - Sex: Both - Age: All Ages (Number)" attribute="1" defaultMemberUniqueName="[01 annual-number-of-deaths-by-cause].[Deaths - Diarrheal diseases - Sex: Both - Age: All Ages (Number)].[All]" allUniqueName="[01 annual-number-of-deaths-by-cause].[Deaths - Diarrheal diseases - Sex: Both - Age: All Ages (Number)].[All]" dimensionUniqueName="[01 annual-number-of-deaths-by-cause]" displayFolder="" count="2" memberValueDatatype="3" unbalanced="0"/>
    <cacheHierarchy uniqueName="[01 annual-number-of-deaths-by-cause].[Deaths - Environmental heat and cold exposure - Sex: Both - Age:]" caption="Deaths - Environmental heat and cold exposure - Sex: Both - Age:" attribute="1" defaultMemberUniqueName="[01 annual-number-of-deaths-by-cause].[Deaths - Environmental heat and cold exposure - Sex: Both - Age:].[All]" allUniqueName="[01 annual-number-of-deaths-by-cause].[Deaths - Environmental heat and cold exposure - Sex: Both - Age:].[All]" dimensionUniqueName="[01 annual-number-of-deaths-by-cause]" displayFolder="" count="2" memberValueDatatype="3" unbalanced="0"/>
    <cacheHierarchy uniqueName="[01 annual-number-of-deaths-by-cause].[Deaths - Neoplasms - Sex: Both - Age: All Ages (Number)]" caption="Deaths - Neoplasms - Sex: Both - Age: All Ages (Number)" attribute="1" defaultMemberUniqueName="[01 annual-number-of-deaths-by-cause].[Deaths - Neoplasms - Sex: Both - Age: All Ages (Number)].[All]" allUniqueName="[01 annual-number-of-deaths-by-cause].[Deaths - Neoplasms - Sex: Both - Age: All Ages (Number)].[All]" dimensionUniqueName="[01 annual-number-of-deaths-by-cause]" displayFolder="" count="2" memberValueDatatype="3" unbalanced="0"/>
    <cacheHierarchy uniqueName="[01 annual-number-of-deaths-by-cause].[Deaths - Conflict and terrorism - Sex: Both - Age: All Ages (Num]" caption="Deaths - Conflict and terrorism - Sex: Both - Age: All Ages (Num" attribute="1" defaultMemberUniqueName="[01 annual-number-of-deaths-by-cause].[Deaths - Conflict and terrorism - Sex: Both - Age: All Ages (Num].[All]" allUniqueName="[01 annual-number-of-deaths-by-cause].[Deaths - Conflict and terrorism - Sex: Both - Age: All Ages (Num].[All]" dimensionUniqueName="[01 annual-number-of-deaths-by-cause]" displayFolder="" count="2" memberValueDatatype="3" unbalanced="0"/>
    <cacheHierarchy uniqueName="[01 annual-number-of-deaths-by-cause].[Deaths - Diabetes mellitus - Sex: Both - Age: All Ages (Number)]" caption="Deaths - Diabetes mellitus - Sex: Both - Age: All Ages (Number)" attribute="1" defaultMemberUniqueName="[01 annual-number-of-deaths-by-cause].[Deaths - Diabetes mellitus - Sex: Both - Age: All Ages (Number)].[All]" allUniqueName="[01 annual-number-of-deaths-by-cause].[Deaths - Diabetes mellitus - Sex: Both - Age: All Ages (Number)].[All]" dimensionUniqueName="[01 annual-number-of-deaths-by-cause]" displayFolder="" count="2" memberValueDatatype="3" unbalanced="0"/>
    <cacheHierarchy uniqueName="[01 annual-number-of-deaths-by-cause].[Deaths - Chronic kidney disease - Sex: Both - Age: All Ages (Num]" caption="Deaths - Chronic kidney disease - Sex: Both - Age: All Ages (Num" attribute="1" defaultMemberUniqueName="[01 annual-number-of-deaths-by-cause].[Deaths - Chronic kidney disease - Sex: Both - Age: All Ages (Num].[All]" allUniqueName="[01 annual-number-of-deaths-by-cause].[Deaths - Chronic kidney disease - Sex: Both - Age: All Ages (Num].[All]" dimensionUniqueName="[01 annual-number-of-deaths-by-cause]" displayFolder="" count="2" memberValueDatatype="3" unbalanced="0"/>
    <cacheHierarchy uniqueName="[01 annual-number-of-deaths-by-cause].[Deaths - Poisonings - Sex: Both - Age: All Ages (Number)]" caption="Deaths - Poisonings - Sex: Both - Age: All Ages (Number)" attribute="1" defaultMemberUniqueName="[01 annual-number-of-deaths-by-cause].[Deaths - Poisonings - Sex: Both - Age: All Ages (Number)].[All]" allUniqueName="[01 annual-number-of-deaths-by-cause].[Deaths - Poisonings - Sex: Both - Age: All Ages (Number)].[All]" dimensionUniqueName="[01 annual-number-of-deaths-by-cause]" displayFolder="" count="2" memberValueDatatype="3" unbalanced="0"/>
    <cacheHierarchy uniqueName="[01 annual-number-of-deaths-by-cause].[Deaths - Protein-energy malnutrition - Sex: Both - Age: All Ages]" caption="Deaths - Protein-energy malnutrition - Sex: Both - Age: All Ages" attribute="1" defaultMemberUniqueName="[01 annual-number-of-deaths-by-cause].[Deaths - Protein-energy malnutrition - Sex: Both - Age: All Ages].[All]" allUniqueName="[01 annual-number-of-deaths-by-cause].[Deaths - Protein-energy malnutrition - Sex: Both - Age: All Ages].[All]" dimensionUniqueName="[01 annual-number-of-deaths-by-cause]" displayFolder="" count="2" memberValueDatatype="3" unbalanced="0"/>
    <cacheHierarchy uniqueName="[01 annual-number-of-deaths-by-cause].[Terrorism (deaths)]" caption="Terrorism (deaths)" attribute="1" defaultMemberUniqueName="[01 annual-number-of-deaths-by-cause].[Terrorism (deaths)].[All]" allUniqueName="[01 annual-number-of-deaths-by-cause].[Terrorism (deaths)].[All]" dimensionUniqueName="[01 annual-number-of-deaths-by-cause]" displayFolder="" count="2" memberValueDatatype="3" unbalanced="0"/>
    <cacheHierarchy uniqueName="[01 annual-number-of-deaths-by-cause].[Deaths - Road injuries - Sex: Both - Age: All Ages (Number)]" caption="Deaths - Road injuries - Sex: Both - Age: All Ages (Number)" attribute="1" defaultMemberUniqueName="[01 annual-number-of-deaths-by-cause].[Deaths - Road injuries - Sex: Both - Age: All Ages (Number)].[All]" allUniqueName="[01 annual-number-of-deaths-by-cause].[Deaths - Road injuries - Sex: Both - Age: All Ages (Number)].[All]" dimensionUniqueName="[01 annual-number-of-deaths-by-cause]" displayFolder="" count="2" memberValueDatatype="3" unbalanced="0"/>
    <cacheHierarchy uniqueName="[01 annual-number-of-deaths-by-cause].[Deaths - Chronic respiratory diseases - Sex: Both - Age: All Age]" caption="Deaths - Chronic respiratory diseases - Sex: Both - Age: All Age" attribute="1" defaultMemberUniqueName="[01 annual-number-of-deaths-by-cause].[Deaths - Chronic respiratory diseases - Sex: Both - Age: All Age].[All]" allUniqueName="[01 annual-number-of-deaths-by-cause].[Deaths - Chronic respiratory diseases - Sex: Both - Age: All Age].[All]" dimensionUniqueName="[01 annual-number-of-deaths-by-cause]" displayFolder="" count="2" memberValueDatatype="3" unbalanced="0"/>
    <cacheHierarchy uniqueName="[01 annual-number-of-deaths-by-cause].[Deaths - Cirrhosis and other chronic liver diseases - Sex: Both]" caption="Deaths - Cirrhosis and other chronic liver diseases - Sex: Both" attribute="1" defaultMemberUniqueName="[01 annual-number-of-deaths-by-cause].[Deaths - Cirrhosis and other chronic liver diseases - Sex: Both].[All]" allUniqueName="[01 annual-number-of-deaths-by-cause].[Deaths - Cirrhosis and other chronic liver diseases - Sex: Both].[All]" dimensionUniqueName="[01 annual-number-of-deaths-by-cause]" displayFolder="" count="2" memberValueDatatype="3" unbalanced="0"/>
    <cacheHierarchy uniqueName="[01 annual-number-of-deaths-by-cause].[Deaths - Digestive diseases - Sex: Both - Age: All Ages (Number)]" caption="Deaths - Digestive diseases - Sex: Both - Age: All Ages (Number)" attribute="1" defaultMemberUniqueName="[01 annual-number-of-deaths-by-cause].[Deaths - Digestive diseases - Sex: Both - Age: All Ages (Number)].[All]" allUniqueName="[01 annual-number-of-deaths-by-cause].[Deaths - Digestive diseases - Sex: Both - Age: All Ages (Number)].[All]" dimensionUniqueName="[01 annual-number-of-deaths-by-cause]" displayFolder="" count="2" memberValueDatatype="3" unbalanced="0"/>
    <cacheHierarchy uniqueName="[01 annual-number-of-deaths-by-cause].[Deaths - Fire, heat, and hot substances - Sex: Both - Age: All A]" caption="Deaths - Fire, heat, and hot substances - Sex: Both - Age: All A" attribute="1" defaultMemberUniqueName="[01 annual-number-of-deaths-by-cause].[Deaths - Fire, heat, and hot substances - Sex: Both - Age: All A].[All]" allUniqueName="[01 annual-number-of-deaths-by-cause].[Deaths - Fire, heat, and hot substances - Sex: Both - Age: All A].[All]" dimensionUniqueName="[01 annual-number-of-deaths-by-cause]" displayFolder="" count="2" memberValueDatatype="3" unbalanced="0"/>
    <cacheHierarchy uniqueName="[01 annual-number-of-deaths-by-cause].[Deaths - Acute hepatitis - Sex: Both - Age: All Ages (Number)]" caption="Deaths - Acute hepatitis - Sex: Both - Age: All Ages (Number)" attribute="1" defaultMemberUniqueName="[01 annual-number-of-deaths-by-cause].[Deaths - Acute hepatitis - Sex: Both - Age: All Ages (Number)].[All]" allUniqueName="[01 annual-number-of-deaths-by-cause].[Deaths - Acute hepatitis - Sex: Both - Age: All Ages (Number)].[All]" dimensionUniqueName="[01 annual-number-of-deaths-by-cause]" displayFolder="" count="2" memberValueDatatype="3" unbalanced="0"/>
    <cacheHierarchy uniqueName="[02 total-cancer-deaths-by-type].[Entity]" caption="Entity" attribute="1" defaultMemberUniqueName="[02 total-cancer-deaths-by-type].[Entity].[All]" allUniqueName="[02 total-cancer-deaths-by-type].[Entity].[All]" dimensionUniqueName="[02 total-cancer-deaths-by-type]" displayFolder="" count="2" memberValueDatatype="130" unbalanced="0"/>
    <cacheHierarchy uniqueName="[02 total-cancer-deaths-by-type].[Code]" caption="Code" attribute="1" defaultMemberUniqueName="[02 total-cancer-deaths-by-type].[Code].[All]" allUniqueName="[02 total-cancer-deaths-by-type].[Code].[All]" dimensionUniqueName="[02 total-cancer-deaths-by-type]" displayFolder="" count="2" memberValueDatatype="130" unbalanced="0"/>
    <cacheHierarchy uniqueName="[02 total-cancer-deaths-by-type].[Year]" caption="Year" attribute="1" defaultMemberUniqueName="[02 total-cancer-deaths-by-type].[Year].[All]" allUniqueName="[02 total-cancer-deaths-by-type].[Year].[All]" dimensionUniqueName="[02 total-cancer-deaths-by-type]" displayFolder="" count="2" memberValueDatatype="3" unbalanced="0"/>
    <cacheHierarchy uniqueName="[02 total-cancer-deaths-by-type].[Deaths - Liver cancer - Sex: Both - Age: All Ages (Number)]" caption="Deaths - Liver cancer - Sex: Both - Age: All Ages (Number)" attribute="1" defaultMemberUniqueName="[02 total-cancer-deaths-by-type].[Deaths - Liver cancer - Sex: Both - Age: All Ages (Number)].[All]" allUniqueName="[02 total-cancer-deaths-by-type].[Deaths - Liver cancer - Sex: Both - Age: All Ages (Number)].[All]" dimensionUniqueName="[02 total-cancer-deaths-by-type]" displayFolder="" count="2" memberValueDatatype="3" unbalanced="0"/>
    <cacheHierarchy uniqueName="[02 total-cancer-deaths-by-type].[Deaths - Kidney cancer - Sex: Both - Age: All Ages (Number)]" caption="Deaths - Kidney cancer - Sex: Both - Age: All Ages (Number)" attribute="1" defaultMemberUniqueName="[02 total-cancer-deaths-by-type].[Deaths - Kidney cancer - Sex: Both - Age: All Ages (Number)].[All]" allUniqueName="[02 total-cancer-deaths-by-type].[Deaths - Kidney cancer - Sex: Both - Age: All Ages (Number)].[All]" dimensionUniqueName="[02 total-cancer-deaths-by-type]" displayFolder="" count="2" memberValueDatatype="3" unbalanced="0"/>
    <cacheHierarchy uniqueName="[02 total-cancer-deaths-by-type].[Deaths - Lip and oral cavity cancer - Sex: Both - Age: All Ages]" caption="Deaths - Lip and oral cavity cancer - Sex: Both - Age: All Ages" attribute="1" defaultMemberUniqueName="[02 total-cancer-deaths-by-type].[Deaths - Lip and oral cavity cancer - Sex: Both - Age: All Ages].[All]" allUniqueName="[02 total-cancer-deaths-by-type].[Deaths - Lip and oral cavity cancer - Sex: Both - Age: All Ages].[All]" dimensionUniqueName="[02 total-cancer-deaths-by-type]" displayFolder="" count="2" memberValueDatatype="3" unbalanced="0"/>
    <cacheHierarchy uniqueName="[02 total-cancer-deaths-by-type].[Deaths - Tracheal, bronchus, and lung cancer - Sex: Both - Age:]" caption="Deaths - Tracheal, bronchus, and lung cancer - Sex: Both - Age:" attribute="1" defaultMemberUniqueName="[02 total-cancer-deaths-by-type].[Deaths - Tracheal, bronchus, and lung cancer - Sex: Both - Age:].[All]" allUniqueName="[02 total-cancer-deaths-by-type].[Deaths - Tracheal, bronchus, and lung cancer - Sex: Both - Age:].[All]" dimensionUniqueName="[02 total-cancer-deaths-by-type]" displayFolder="" count="2" memberValueDatatype="3" unbalanced="0"/>
    <cacheHierarchy uniqueName="[02 total-cancer-deaths-by-type].[Deaths - Larynx cancer - Sex: Both - Age: All Ages (Number)]" caption="Deaths - Larynx cancer - Sex: Both - Age: All Ages (Number)" attribute="1" defaultMemberUniqueName="[02 total-cancer-deaths-by-type].[Deaths - Larynx cancer - Sex: Both - Age: All Ages (Number)].[All]" allUniqueName="[02 total-cancer-deaths-by-type].[Deaths - Larynx cancer - Sex: Both - Age: All Ages (Number)].[All]" dimensionUniqueName="[02 total-cancer-deaths-by-type]" displayFolder="" count="2" memberValueDatatype="3" unbalanced="0"/>
    <cacheHierarchy uniqueName="[02 total-cancer-deaths-by-type].[Deaths - Gallbladder and biliary tract cancer - Sex: Both - Age:]" caption="Deaths - Gallbladder and biliary tract cancer - Sex: Both - Age:" attribute="1" defaultMemberUniqueName="[02 total-cancer-deaths-by-type].[Deaths - Gallbladder and biliary tract cancer - Sex: Both - Age:].[All]" allUniqueName="[02 total-cancer-deaths-by-type].[Deaths - Gallbladder and biliary tract cancer - Sex: Both - Age:].[All]" dimensionUniqueName="[02 total-cancer-deaths-by-type]" displayFolder="" count="2" memberValueDatatype="3" unbalanced="0"/>
    <cacheHierarchy uniqueName="[02 total-cancer-deaths-by-type].[Deaths - Malignant skin melanoma - Sex: Both - Age: All Ages (Nu]" caption="Deaths - Malignant skin melanoma - Sex: Both - Age: All Ages (Nu" attribute="1" defaultMemberUniqueName="[02 total-cancer-deaths-by-type].[Deaths - Malignant skin melanoma - Sex: Both - Age: All Ages (Nu].[All]" allUniqueName="[02 total-cancer-deaths-by-type].[Deaths - Malignant skin melanoma - Sex: Both - Age: All Ages (Nu].[All]" dimensionUniqueName="[02 total-cancer-deaths-by-type]" displayFolder="" count="2" memberValueDatatype="3" unbalanced="0"/>
    <cacheHierarchy uniqueName="[02 total-cancer-deaths-by-type].[Deaths - Leukemia - Sex: Both - Age: All Ages (Number)]" caption="Deaths - Leukemia - Sex: Both - Age: All Ages (Number)" attribute="1" defaultMemberUniqueName="[02 total-cancer-deaths-by-type].[Deaths - Leukemia - Sex: Both - Age: All Ages (Number)].[All]" allUniqueName="[02 total-cancer-deaths-by-type].[Deaths - Leukemia - Sex: Both - Age: All Ages (Number)].[All]" dimensionUniqueName="[02 total-cancer-deaths-by-type]" displayFolder="" count="2" memberValueDatatype="3" unbalanced="0"/>
    <cacheHierarchy uniqueName="[02 total-cancer-deaths-by-type].[Deaths - Hodgkin lymphoma - Sex: Both - Age: All Ages (Number)]" caption="Deaths - Hodgkin lymphoma - Sex: Both - Age: All Ages (Number)" attribute="1" defaultMemberUniqueName="[02 total-cancer-deaths-by-type].[Deaths - Hodgkin lymphoma - Sex: Both - Age: All Ages (Number)].[All]" allUniqueName="[02 total-cancer-deaths-by-type].[Deaths - Hodgkin lymphoma - Sex: Both - Age: All Ages (Number)].[All]" dimensionUniqueName="[02 total-cancer-deaths-by-type]" displayFolder="" count="2" memberValueDatatype="3" unbalanced="0"/>
    <cacheHierarchy uniqueName="[02 total-cancer-deaths-by-type].[Deaths - Multiple myeloma - Sex: Both - Age: All Ages (Number)]" caption="Deaths - Multiple myeloma - Sex: Both - Age: All Ages (Number)" attribute="1" defaultMemberUniqueName="[02 total-cancer-deaths-by-type].[Deaths - Multiple myeloma - Sex: Both - Age: All Ages (Number)].[All]" allUniqueName="[02 total-cancer-deaths-by-type].[Deaths - Multiple myeloma - Sex: Both - Age: All Ages (Number)].[All]" dimensionUniqueName="[02 total-cancer-deaths-by-type]" displayFolder="" count="2" memberValueDatatype="3" unbalanced="0"/>
    <cacheHierarchy uniqueName="[02 total-cancer-deaths-by-type].[Deaths - Other neoplasms - Sex: Both - Age: All Ages (Number)]" caption="Deaths - Other neoplasms - Sex: Both - Age: All Ages (Number)" attribute="1" defaultMemberUniqueName="[02 total-cancer-deaths-by-type].[Deaths - Other neoplasms - Sex: Both - Age: All Ages (Number)].[All]" allUniqueName="[02 total-cancer-deaths-by-type].[Deaths - Other neoplasms - Sex: Both - Age: All Ages (Number)].[All]" dimensionUniqueName="[02 total-cancer-deaths-by-type]" displayFolder="" count="2" memberValueDatatype="3" unbalanced="0"/>
    <cacheHierarchy uniqueName="[02 total-cancer-deaths-by-type].[Deaths - Breast cancer - Sex: Both - Age: All Ages (Number)]" caption="Deaths - Breast cancer - Sex: Both - Age: All Ages (Number)" attribute="1" defaultMemberUniqueName="[02 total-cancer-deaths-by-type].[Deaths - Breast cancer - Sex: Both - Age: All Ages (Number)].[All]" allUniqueName="[02 total-cancer-deaths-by-type].[Deaths - Breast cancer - Sex: Both - Age: All Ages (Number)].[All]" dimensionUniqueName="[02 total-cancer-deaths-by-type]" displayFolder="" count="2" memberValueDatatype="3" unbalanced="0"/>
    <cacheHierarchy uniqueName="[02 total-cancer-deaths-by-type].[Deaths - Prostate cancer - Sex: Both - Age: All Ages (Number)]" caption="Deaths - Prostate cancer - Sex: Both - Age: All Ages (Number)" attribute="1" defaultMemberUniqueName="[02 total-cancer-deaths-by-type].[Deaths - Prostate cancer - Sex: Both - Age: All Ages (Number)].[All]" allUniqueName="[02 total-cancer-deaths-by-type].[Deaths - Prostate cancer - Sex: Both - Age: All Ages (Number)].[All]" dimensionUniqueName="[02 total-cancer-deaths-by-type]" displayFolder="" count="2" memberValueDatatype="3" unbalanced="0"/>
    <cacheHierarchy uniqueName="[02 total-cancer-deaths-by-type].[Deaths - Thyroid cancer - Sex: Both - Age: All Ages (Number)]" caption="Deaths - Thyroid cancer - Sex: Both - Age: All Ages (Number)" attribute="1" defaultMemberUniqueName="[02 total-cancer-deaths-by-type].[Deaths - Thyroid cancer - Sex: Both - Age: All Ages (Number)].[All]" allUniqueName="[02 total-cancer-deaths-by-type].[Deaths - Thyroid cancer - Sex: Both - Age: All Ages (Number)].[All]" dimensionUniqueName="[02 total-cancer-deaths-by-type]" displayFolder="" count="2" memberValueDatatype="3" unbalanced="0"/>
    <cacheHierarchy uniqueName="[02 total-cancer-deaths-by-type].[Deaths - Stomach cancer - Sex: Both - Age: All Ages (Number)]" caption="Deaths - Stomach cancer - Sex: Both - Age: All Ages (Number)" attribute="1" defaultMemberUniqueName="[02 total-cancer-deaths-by-type].[Deaths - Stomach cancer - Sex: Both - Age: All Ages (Number)].[All]" allUniqueName="[02 total-cancer-deaths-by-type].[Deaths - Stomach cancer - Sex: Both - Age: All Ages (Number)].[All]" dimensionUniqueName="[02 total-cancer-deaths-by-type]" displayFolder="" count="2" memberValueDatatype="3" unbalanced="0"/>
    <cacheHierarchy uniqueName="[02 total-cancer-deaths-by-type].[Deaths - Bladder cancer - Sex: Both - Age: All Ages (Number)]" caption="Deaths - Bladder cancer - Sex: Both - Age: All Ages (Number)" attribute="1" defaultMemberUniqueName="[02 total-cancer-deaths-by-type].[Deaths - Bladder cancer - Sex: Both - Age: All Ages (Number)].[All]" allUniqueName="[02 total-cancer-deaths-by-type].[Deaths - Bladder cancer - Sex: Both - Age: All Ages (Number)].[All]" dimensionUniqueName="[02 total-cancer-deaths-by-type]" displayFolder="" count="2" memberValueDatatype="3" unbalanced="0"/>
    <cacheHierarchy uniqueName="[02 total-cancer-deaths-by-type].[Deaths - Uterine cancer - Sex: Both - Age: All Ages (Number)]" caption="Deaths - Uterine cancer - Sex: Both - Age: All Ages (Number)" attribute="1" defaultMemberUniqueName="[02 total-cancer-deaths-by-type].[Deaths - Uterine cancer - Sex: Both - Age: All Ages (Number)].[All]" allUniqueName="[02 total-cancer-deaths-by-type].[Deaths - Uterine cancer - Sex: Both - Age: All Ages (Number)].[All]" dimensionUniqueName="[02 total-cancer-deaths-by-type]" displayFolder="" count="2" memberValueDatatype="3" unbalanced="0"/>
    <cacheHierarchy uniqueName="[02 total-cancer-deaths-by-type].[Deaths - Ovarian cancer - Sex: Both - Age: All Ages (Number)]" caption="Deaths - Ovarian cancer - Sex: Both - Age: All Ages (Number)" attribute="1" defaultMemberUniqueName="[02 total-cancer-deaths-by-type].[Deaths - Ovarian cancer - Sex: Both - Age: All Ages (Number)].[All]" allUniqueName="[02 total-cancer-deaths-by-type].[Deaths - Ovarian cancer - Sex: Both - Age: All Ages (Number)].[All]" dimensionUniqueName="[02 total-cancer-deaths-by-type]" displayFolder="" count="2" memberValueDatatype="3" unbalanced="0"/>
    <cacheHierarchy uniqueName="[02 total-cancer-deaths-by-type].[Deaths - Cervical cancer - Sex: Both - Age: All Ages (Number)]" caption="Deaths - Cervical cancer - Sex: Both - Age: All Ages (Number)" attribute="1" defaultMemberUniqueName="[02 total-cancer-deaths-by-type].[Deaths - Cervical cancer - Sex: Both - Age: All Ages (Number)].[All]" allUniqueName="[02 total-cancer-deaths-by-type].[Deaths - Cervical cancer - Sex: Both - Age: All Ages (Number)].[All]" dimensionUniqueName="[02 total-cancer-deaths-by-type]" displayFolder="" count="2" memberValueDatatype="3" unbalanced="0"/>
    <cacheHierarchy uniqueName="[02 total-cancer-deaths-by-type].[Deaths - Brain and central nervous system cancer - Sex: Both - A]" caption="Deaths - Brain and central nervous system cancer - Sex: Both - A" attribute="1" defaultMemberUniqueName="[02 total-cancer-deaths-by-type].[Deaths - Brain and central nervous system cancer - Sex: Both - A].[All]" allUniqueName="[02 total-cancer-deaths-by-type].[Deaths - Brain and central nervous system cancer - Sex: Both - A].[All]" dimensionUniqueName="[02 total-cancer-deaths-by-type]" displayFolder="" count="2" memberValueDatatype="3" unbalanced="0"/>
    <cacheHierarchy uniqueName="[02 total-cancer-deaths-by-type].[Deaths - Non-Hodgkin lymphoma - Sex: Both - Age: All Ages (Numbe]" caption="Deaths - Non-Hodgkin lymphoma - Sex: Both - Age: All Ages (Numbe" attribute="1" defaultMemberUniqueName="[02 total-cancer-deaths-by-type].[Deaths - Non-Hodgkin lymphoma - Sex: Both - Age: All Ages (Numbe].[All]" allUniqueName="[02 total-cancer-deaths-by-type].[Deaths - Non-Hodgkin lymphoma - Sex: Both - Age: All Ages (Numbe].[All]" dimensionUniqueName="[02 total-cancer-deaths-by-type]" displayFolder="" count="2" memberValueDatatype="3" unbalanced="0"/>
    <cacheHierarchy uniqueName="[02 total-cancer-deaths-by-type].[Deaths - Pancreatic cancer - Sex: Both - Age: All Ages (Number)]" caption="Deaths - Pancreatic cancer - Sex: Both - Age: All Ages (Number)" attribute="1" defaultMemberUniqueName="[02 total-cancer-deaths-by-type].[Deaths - Pancreatic cancer - Sex: Both - Age: All Ages (Number)].[All]" allUniqueName="[02 total-cancer-deaths-by-type].[Deaths - Pancreatic cancer - Sex: Both - Age: All Ages (Number)].[All]" dimensionUniqueName="[02 total-cancer-deaths-by-type]" displayFolder="" count="2" memberValueDatatype="3" unbalanced="0"/>
    <cacheHierarchy uniqueName="[02 total-cancer-deaths-by-type].[Deaths - Esophageal cancer - Sex: Both - Age: All Ages (Number)]" caption="Deaths - Esophageal cancer - Sex: Both - Age: All Ages (Number)" attribute="1" defaultMemberUniqueName="[02 total-cancer-deaths-by-type].[Deaths - Esophageal cancer - Sex: Both - Age: All Ages (Number)].[All]" allUniqueName="[02 total-cancer-deaths-by-type].[Deaths - Esophageal cancer - Sex: Both - Age: All Ages (Number)].[All]" dimensionUniqueName="[02 total-cancer-deaths-by-type]" displayFolder="" count="2" memberValueDatatype="3" unbalanced="0"/>
    <cacheHierarchy uniqueName="[02 total-cancer-deaths-by-type].[Deaths - Testicular cancer - Sex: Both - Age: All Ages (Number)]" caption="Deaths - Testicular cancer - Sex: Both - Age: All Ages (Number)" attribute="1" defaultMemberUniqueName="[02 total-cancer-deaths-by-type].[Deaths - Testicular cancer - Sex: Both - Age: All Ages (Number)].[All]" allUniqueName="[02 total-cancer-deaths-by-type].[Deaths - Testicular cancer - Sex: Both - Age: All Ages (Number)].[All]" dimensionUniqueName="[02 total-cancer-deaths-by-type]" displayFolder="" count="2" memberValueDatatype="3" unbalanced="0"/>
    <cacheHierarchy uniqueName="[02 total-cancer-deaths-by-type].[Deaths - Nasopharynx cancer - Sex: Both - Age: All Ages (Number)]" caption="Deaths - Nasopharynx cancer - Sex: Both - Age: All Ages (Number)" attribute="1" defaultMemberUniqueName="[02 total-cancer-deaths-by-type].[Deaths - Nasopharynx cancer - Sex: Both - Age: All Ages (Number)].[All]" allUniqueName="[02 total-cancer-deaths-by-type].[Deaths - Nasopharynx cancer - Sex: Both - Age: All Ages (Number)].[All]" dimensionUniqueName="[02 total-cancer-deaths-by-type]" displayFolder="" count="2" memberValueDatatype="3" unbalanced="0"/>
    <cacheHierarchy uniqueName="[02 total-cancer-deaths-by-type].[Deaths - Other pharynx cancer - Sex: Both - Age: All Ages (Numbe]" caption="Deaths - Other pharynx cancer - Sex: Both - Age: All Ages (Numbe" attribute="1" defaultMemberUniqueName="[02 total-cancer-deaths-by-type].[Deaths - Other pharynx cancer - Sex: Both - Age: All Ages (Numbe].[All]" allUniqueName="[02 total-cancer-deaths-by-type].[Deaths - Other pharynx cancer - Sex: Both - Age: All Ages (Numbe].[All]" dimensionUniqueName="[02 total-cancer-deaths-by-type]" displayFolder="" count="2" memberValueDatatype="3" unbalanced="0"/>
    <cacheHierarchy uniqueName="[02 total-cancer-deaths-by-type].[Deaths - Colon and rectum cancer - Sex: Both - Age: All Ages (Nu]" caption="Deaths - Colon and rectum cancer - Sex: Both - Age: All Ages (Nu" attribute="1" defaultMemberUniqueName="[02 total-cancer-deaths-by-type].[Deaths - Colon and rectum cancer - Sex: Both - Age: All Ages (Nu].[All]" allUniqueName="[02 total-cancer-deaths-by-type].[Deaths - Colon and rectum cancer - Sex: Both - Age: All Ages (Nu].[All]" dimensionUniqueName="[02 total-cancer-deaths-by-type]" displayFolder="" count="2" memberValueDatatype="3" unbalanced="0"/>
    <cacheHierarchy uniqueName="[02 total-cancer-deaths-by-type].[Deaths - Non-melanoma skin cancer - Sex: Both - Age: All Ages (N]" caption="Deaths - Non-melanoma skin cancer - Sex: Both - Age: All Ages (N" attribute="1" defaultMemberUniqueName="[02 total-cancer-deaths-by-type].[Deaths - Non-melanoma skin cancer - Sex: Both - Age: All Ages (N].[All]" allUniqueName="[02 total-cancer-deaths-by-type].[Deaths - Non-melanoma skin cancer - Sex: Both - Age: All Ages (N].[All]" dimensionUniqueName="[02 total-cancer-deaths-by-type]" displayFolder="" count="2" memberValueDatatype="3" unbalanced="0"/>
    <cacheHierarchy uniqueName="[02 total-cancer-deaths-by-type].[Deaths - Mesothelioma - Sex: Both - Age: All Ages (Number)]" caption="Deaths - Mesothelioma - Sex: Both - Age: All Ages (Number)" attribute="1" defaultMemberUniqueName="[02 total-cancer-deaths-by-type].[Deaths - Mesothelioma - Sex: Both - Age: All Ages (Number)].[All]" allUniqueName="[02 total-cancer-deaths-by-type].[Deaths - Mesothelioma - Sex: Both - Age: All Ages (Number)].[All]" dimensionUniqueName="[02 total-cancer-deaths-by-type]" displayFolder="" count="2" memberValueDatatype="3" unbalanced="0"/>
    <cacheHierarchy uniqueName="[03 cancer-death-rates-by-age].[Entity]" caption="Entity" attribute="1" defaultMemberUniqueName="[03 cancer-death-rates-by-age].[Entity].[All]" allUniqueName="[03 cancer-death-rates-by-age].[Entity].[All]" dimensionUniqueName="[03 cancer-death-rates-by-age]" displayFolder="" count="2" memberValueDatatype="130" unbalanced="0"/>
    <cacheHierarchy uniqueName="[03 cancer-death-rates-by-age].[Code]" caption="Code" attribute="1" defaultMemberUniqueName="[03 cancer-death-rates-by-age].[Code].[All]" allUniqueName="[03 cancer-death-rates-by-age].[Code].[All]" dimensionUniqueName="[03 cancer-death-rates-by-age]" displayFolder="" count="2" memberValueDatatype="130" unbalanced="0"/>
    <cacheHierarchy uniqueName="[03 cancer-death-rates-by-age].[Year]" caption="Year" attribute="1" defaultMemberUniqueName="[03 cancer-death-rates-by-age].[Year].[All]" allUniqueName="[03 cancer-death-rates-by-age].[Year].[All]" dimensionUniqueName="[03 cancer-death-rates-by-age]" displayFolder="" count="2" memberValueDatatype="3" unbalanced="0"/>
    <cacheHierarchy uniqueName="[03 cancer-death-rates-by-age].[Deaths - Neoplasms - Sex: Both - Age: Under 5 (Rate)]" caption="Deaths - Neoplasms - Sex: Both - Age: Under 5 (Rate)" attribute="1" defaultMemberUniqueName="[03 cancer-death-rates-by-age].[Deaths - Neoplasms - Sex: Both - Age: Under 5 (Rate)].[All]" allUniqueName="[03 cancer-death-rates-by-age].[Deaths - Neoplasms - Sex: Both - Age: Under 5 (Rate)].[All]" dimensionUniqueName="[03 cancer-death-rates-by-age]" displayFolder="" count="2" memberValueDatatype="5" unbalanced="0"/>
    <cacheHierarchy uniqueName="[03 cancer-death-rates-by-age].[Deaths - Neoplasms - Sex: Both - Age: Age-standardized (Rate)]" caption="Deaths - Neoplasms - Sex: Both - Age: Age-standardized (Rate)" attribute="1" defaultMemberUniqueName="[03 cancer-death-rates-by-age].[Deaths - Neoplasms - Sex: Both - Age: Age-standardized (Rate)].[All]" allUniqueName="[03 cancer-death-rates-by-age].[Deaths - Neoplasms - Sex: Both - Age: Age-standardized (Rate)].[All]" dimensionUniqueName="[03 cancer-death-rates-by-age]" displayFolder="" count="2" memberValueDatatype="5" unbalanced="0"/>
    <cacheHierarchy uniqueName="[03 cancer-death-rates-by-age].[Deaths - Neoplasms - Sex: Both - Age: All Ages (Rate)]" caption="Deaths - Neoplasms - Sex: Both - Age: All Ages (Rate)" attribute="1" defaultMemberUniqueName="[03 cancer-death-rates-by-age].[Deaths - Neoplasms - Sex: Both - Age: All Ages (Rate)].[All]" allUniqueName="[03 cancer-death-rates-by-age].[Deaths - Neoplasms - Sex: Both - Age: All Ages (Rate)].[All]" dimensionUniqueName="[03 cancer-death-rates-by-age]" displayFolder="" count="2" memberValueDatatype="5" unbalanced="0"/>
    <cacheHierarchy uniqueName="[03 cancer-death-rates-by-age].[Deaths - Neoplasms - Sex: Both - Age: 70+ years (Rate)]" caption="Deaths - Neoplasms - Sex: Both - Age: 70+ years (Rate)" attribute="1" defaultMemberUniqueName="[03 cancer-death-rates-by-age].[Deaths - Neoplasms - Sex: Both - Age: 70+ years (Rate)].[All]" allUniqueName="[03 cancer-death-rates-by-age].[Deaths - Neoplasms - Sex: Both - Age: 70+ years (Rate)].[All]" dimensionUniqueName="[03 cancer-death-rates-by-age]" displayFolder="" count="2" memberValueDatatype="5" unbalanced="0"/>
    <cacheHierarchy uniqueName="[03 cancer-death-rates-by-age].[Deaths - Neoplasms - Sex: Both - Age: 5-14 years (Rate)]" caption="Deaths - Neoplasms - Sex: Both - Age: 5-14 years (Rate)" attribute="1" defaultMemberUniqueName="[03 cancer-death-rates-by-age].[Deaths - Neoplasms - Sex: Both - Age: 5-14 years (Rate)].[All]" allUniqueName="[03 cancer-death-rates-by-age].[Deaths - Neoplasms - Sex: Both - Age: 5-14 years (Rate)].[All]" dimensionUniqueName="[03 cancer-death-rates-by-age]" displayFolder="" count="2" memberValueDatatype="5" unbalanced="0"/>
    <cacheHierarchy uniqueName="[03 cancer-death-rates-by-age].[Deaths - Neoplasms - Sex: Both - Age: 50-69 years (Rate)]" caption="Deaths - Neoplasms - Sex: Both - Age: 50-69 years (Rate)" attribute="1" defaultMemberUniqueName="[03 cancer-death-rates-by-age].[Deaths - Neoplasms - Sex: Both - Age: 50-69 years (Rate)].[All]" allUniqueName="[03 cancer-death-rates-by-age].[Deaths - Neoplasms - Sex: Both - Age: 50-69 years (Rate)].[All]" dimensionUniqueName="[03 cancer-death-rates-by-age]" displayFolder="" count="2" memberValueDatatype="5" unbalanced="0"/>
    <cacheHierarchy uniqueName="[03 cancer-death-rates-by-age].[Deaths - Neoplasms - Sex: Both - Age: 15-49 years (Rate)]" caption="Deaths - Neoplasms - Sex: Both - Age: 15-49 years (Rate)" attribute="1" defaultMemberUniqueName="[03 cancer-death-rates-by-age].[Deaths - Neoplasms - Sex: Both - Age: 15-49 years (Rate)].[All]" allUniqueName="[03 cancer-death-rates-by-age].[Deaths - Neoplasms - Sex: Both - Age: 15-49 years (Rate)].[All]" dimensionUniqueName="[03 cancer-death-rates-by-age]" displayFolder="" count="2" memberValueDatatype="5" unbalanced="0"/>
    <cacheHierarchy uniqueName="[04_share-of-population-with-cancer-types_].[Entity]" caption="Entity" attribute="1" defaultMemberUniqueName="[04_share-of-population-with-cancer-types_].[Entity].[All]" allUniqueName="[04_share-of-population-with-cancer-types_].[Entity].[All]" dimensionUniqueName="[04_share-of-population-with-cancer-types_]" displayFolder="" count="2" memberValueDatatype="130" unbalanced="0"/>
    <cacheHierarchy uniqueName="[04_share-of-population-with-cancer-types_].[Code]" caption="Code" attribute="1" defaultMemberUniqueName="[04_share-of-population-with-cancer-types_].[Code].[All]" allUniqueName="[04_share-of-population-with-cancer-types_].[Code].[All]" dimensionUniqueName="[04_share-of-population-with-cancer-types_]" displayFolder="" count="2" memberValueDatatype="130" unbalanced="0"/>
    <cacheHierarchy uniqueName="[04_share-of-population-with-cancer-types_].[Year]" caption="Year" attribute="1" defaultMemberUniqueName="[04_share-of-population-with-cancer-types_].[Year].[All]" allUniqueName="[04_share-of-population-with-cancer-types_].[Year].[All]" dimensionUniqueName="[04_share-of-population-with-cancer-types_]" displayFolder="" count="2" memberValueDatatype="3" unbalanced="0"/>
    <cacheHierarchy uniqueName="[04_share-of-population-with-cancer-types_].[Prevalence - Liver cancer - Sex: Both - Age: Age-standardized (P]" caption="Prevalence - Liver cancer - Sex: Both - Age: Age-standardized (P" attribute="1" defaultMemberUniqueName="[04_share-of-population-with-cancer-types_].[Prevalence - Liver cancer - Sex: Both - Age: Age-standardized (P].[All]" allUniqueName="[04_share-of-population-with-cancer-types_].[Prevalence - Liver cancer - Sex: Both - Age: Age-standardized (P].[All]" dimensionUniqueName="[04_share-of-population-with-cancer-types_]" displayFolder="" count="2" memberValueDatatype="5" unbalanced="0"/>
    <cacheHierarchy uniqueName="[04_share-of-population-with-cancer-types_].[Prevalence - Kidney cancer - Sex: Both - Age: Age-standardized (]" caption="Prevalence - Kidney cancer - Sex: Both - Age: Age-standardized (" attribute="1" defaultMemberUniqueName="[04_share-of-population-with-cancer-types_].[Prevalence - Kidney cancer - Sex: Both - Age: Age-standardized (].[All]" allUniqueName="[04_share-of-population-with-cancer-types_].[Prevalence - Kidney cancer - Sex: Both - Age: Age-standardized (].[All]" dimensionUniqueName="[04_share-of-population-with-cancer-types_]" displayFolder="" count="2" memberValueDatatype="5" unbalanced="0"/>
    <cacheHierarchy uniqueName="[04_share-of-population-with-cancer-types_].[Prevalence - Larynx cancer - Sex: Both - Age: Age-standardized (]" caption="Prevalence - Larynx cancer - Sex: Both - Age: Age-standardized (" attribute="1" defaultMemberUniqueName="[04_share-of-population-with-cancer-types_].[Prevalence - Larynx cancer - Sex: Both - Age: Age-standardized (].[All]" allUniqueName="[04_share-of-population-with-cancer-types_].[Prevalence - Larynx cancer - Sex: Both - Age: Age-standardized (].[All]" dimensionUniqueName="[04_share-of-population-with-cancer-types_]" displayFolder="" count="2" memberValueDatatype="5" unbalanced="0"/>
    <cacheHierarchy uniqueName="[04_share-of-population-with-cancer-types_].[Prevalence - Breast cancer - Sex: Both - Age: Age-standardized (]" caption="Prevalence - Breast cancer - Sex: Both - Age: Age-standardized (" attribute="1" defaultMemberUniqueName="[04_share-of-population-with-cancer-types_].[Prevalence - Breast cancer - Sex: Both - Age: Age-standardized (].[All]" allUniqueName="[04_share-of-population-with-cancer-types_].[Prevalence - Breast cancer - Sex: Both - Age: Age-standardized (].[All]" dimensionUniqueName="[04_share-of-population-with-cancer-types_]" displayFolder="" count="2" memberValueDatatype="5" unbalanced="0"/>
    <cacheHierarchy uniqueName="[04_share-of-population-with-cancer-types_].[Prevalence - Thyroid cancer - Sex: Both - Age: Age-standardized]" caption="Prevalence - Thyroid cancer - Sex: Both - Age: Age-standardized" attribute="1" defaultMemberUniqueName="[04_share-of-population-with-cancer-types_].[Prevalence - Thyroid cancer - Sex: Both - Age: Age-standardized].[All]" allUniqueName="[04_share-of-population-with-cancer-types_].[Prevalence - Thyroid cancer - Sex: Both - Age: Age-standardized].[All]" dimensionUniqueName="[04_share-of-population-with-cancer-types_]" displayFolder="" count="2" memberValueDatatype="5" unbalanced="0"/>
    <cacheHierarchy uniqueName="[04_share-of-population-with-cancer-types_].[Prevalence - Bladder cancer - Sex: Both - Age: Age-standardized]" caption="Prevalence - Bladder cancer - Sex: Both - Age: Age-standardized" attribute="1" defaultMemberUniqueName="[04_share-of-population-with-cancer-types_].[Prevalence - Bladder cancer - Sex: Both - Age: Age-standardized].[All]" allUniqueName="[04_share-of-population-with-cancer-types_].[Prevalence - Bladder cancer - Sex: Both - Age: Age-standardized].[All]" dimensionUniqueName="[04_share-of-population-with-cancer-types_]" displayFolder="" count="2" memberValueDatatype="5" unbalanced="0"/>
    <cacheHierarchy uniqueName="[04_share-of-population-with-cancer-types_].[Prevalence - Uterine cancer - Sex: Both - Age: Age-standardized]" caption="Prevalence - Uterine cancer - Sex: Both - Age: Age-standardized" attribute="1" defaultMemberUniqueName="[04_share-of-population-with-cancer-types_].[Prevalence - Uterine cancer - Sex: Both - Age: Age-standardized].[All]" allUniqueName="[04_share-of-population-with-cancer-types_].[Prevalence - Uterine cancer - Sex: Both - Age: Age-standardized].[All]" dimensionUniqueName="[04_share-of-population-with-cancer-types_]" displayFolder="" count="2" memberValueDatatype="5" unbalanced="0"/>
    <cacheHierarchy uniqueName="[04_share-of-population-with-cancer-types_].[Prevalence - Ovarian cancer - Sex: Both - Age: Age-standardized]" caption="Prevalence - Ovarian cancer - Sex: Both - Age: Age-standardized" attribute="1" defaultMemberUniqueName="[04_share-of-population-with-cancer-types_].[Prevalence - Ovarian cancer - Sex: Both - Age: Age-standardized].[All]" allUniqueName="[04_share-of-population-with-cancer-types_].[Prevalence - Ovarian cancer - Sex: Both - Age: Age-standardized].[All]" dimensionUniqueName="[04_share-of-population-with-cancer-types_]" displayFolder="" count="2" memberValueDatatype="5" unbalanced="0"/>
    <cacheHierarchy uniqueName="[04_share-of-population-with-cancer-types_].[Prevalence - Stomach cancer - Sex: Both - Age: Age-standardized]" caption="Prevalence - Stomach cancer - Sex: Both - Age: Age-standardized" attribute="1" defaultMemberUniqueName="[04_share-of-population-with-cancer-types_].[Prevalence - Stomach cancer - Sex: Both - Age: Age-standardized].[All]" allUniqueName="[04_share-of-population-with-cancer-types_].[Prevalence - Stomach cancer - Sex: Both - Age: Age-standardized].[All]" dimensionUniqueName="[04_share-of-population-with-cancer-types_]" displayFolder="" count="2" memberValueDatatype="5" unbalanced="0"/>
    <cacheHierarchy uniqueName="[04_share-of-population-with-cancer-types_].[Prevalence - Prostate cancer - Sex: Both - Age: Age-standardized]" caption="Prevalence - Prostate cancer - Sex: Both - Age: Age-standardized" attribute="1" defaultMemberUniqueName="[04_share-of-population-with-cancer-types_].[Prevalence - Prostate cancer - Sex: Both - Age: Age-standardized].[All]" allUniqueName="[04_share-of-population-with-cancer-types_].[Prevalence - Prostate cancer - Sex: Both - Age: Age-standardized].[All]" dimensionUniqueName="[04_share-of-population-with-cancer-types_]" displayFolder="" count="2" memberValueDatatype="5" unbalanced="0"/>
    <cacheHierarchy uniqueName="[04_share-of-population-with-cancer-types_].[Prevalence - Cervical cancer - Sex: Both - Age: Age-standardized]" caption="Prevalence - Cervical cancer - Sex: Both - Age: Age-standardized" attribute="1" defaultMemberUniqueName="[04_share-of-population-with-cancer-types_].[Prevalence - Cervical cancer - Sex: Both - Age: Age-standardized].[All]" allUniqueName="[04_share-of-population-with-cancer-types_].[Prevalence - Cervical cancer - Sex: Both - Age: Age-standardized].[All]" dimensionUniqueName="[04_share-of-population-with-cancer-types_]" displayFolder="" count="2" memberValueDatatype="5" unbalanced="0"/>
    <cacheHierarchy uniqueName="[04_share-of-population-with-cancer-types_].[Prevalence - Testicular cancer - Sex: Both - Age: Age-standardiz]" caption="Prevalence - Testicular cancer - Sex: Both - Age: Age-standardiz" attribute="1" defaultMemberUniqueName="[04_share-of-population-with-cancer-types_].[Prevalence - Testicular cancer - Sex: Both - Age: Age-standardiz].[All]" allUniqueName="[04_share-of-population-with-cancer-types_].[Prevalence - Testicular cancer - Sex: Both - Age: Age-standardiz].[All]" dimensionUniqueName="[04_share-of-population-with-cancer-types_]" displayFolder="" count="2" memberValueDatatype="3" unbalanced="0"/>
    <cacheHierarchy uniqueName="[04_share-of-population-with-cancer-types_].[Prevalence - Pancreatic cancer - Sex: Both - Age: Age-standardiz]" caption="Prevalence - Pancreatic cancer - Sex: Both - Age: Age-standardiz" attribute="1" defaultMemberUniqueName="[04_share-of-population-with-cancer-types_].[Prevalence - Pancreatic cancer - Sex: Both - Age: Age-standardiz].[All]" allUniqueName="[04_share-of-population-with-cancer-types_].[Prevalence - Pancreatic cancer - Sex: Both - Age: Age-standardiz].[All]" dimensionUniqueName="[04_share-of-population-with-cancer-types_]" displayFolder="" count="2" memberValueDatatype="3" unbalanced="0"/>
    <cacheHierarchy uniqueName="[04_share-of-population-with-cancer-types_].[Prevalence - Esophageal cancer - Sex: Both - Age: Age-standardiz]" caption="Prevalence - Esophageal cancer - Sex: Both - Age: Age-standardiz" attribute="1" defaultMemberUniqueName="[04_share-of-population-with-cancer-types_].[Prevalence - Esophageal cancer - Sex: Both - Age: Age-standardiz].[All]" allUniqueName="[04_share-of-population-with-cancer-types_].[Prevalence - Esophageal cancer - Sex: Both - Age: Age-standardiz].[All]" dimensionUniqueName="[04_share-of-population-with-cancer-types_]" displayFolder="" count="2" memberValueDatatype="5" unbalanced="0"/>
    <cacheHierarchy uniqueName="[04_share-of-population-with-cancer-types_].[Prevalence - Nasopharynx cancer - Sex: Both - Age: Age-standardi]" caption="Prevalence - Nasopharynx cancer - Sex: Both - Age: Age-standardi" attribute="1" defaultMemberUniqueName="[04_share-of-population-with-cancer-types_].[Prevalence - Nasopharynx cancer - Sex: Both - Age: Age-standardi].[All]" allUniqueName="[04_share-of-population-with-cancer-types_].[Prevalence - Nasopharynx cancer - Sex: Both - Age: Age-standardi].[All]" dimensionUniqueName="[04_share-of-population-with-cancer-types_]" displayFolder="" count="2" memberValueDatatype="3" unbalanced="0"/>
    <cacheHierarchy uniqueName="[04_share-of-population-with-cancer-types_].[Prevalence - Colon and rectum cancer - Sex: Both - Age: Age-stan]" caption="Prevalence - Colon and rectum cancer - Sex: Both - Age: Age-stan" attribute="1" defaultMemberUniqueName="[04_share-of-population-with-cancer-types_].[Prevalence - Colon and rectum cancer - Sex: Both - Age: Age-stan].[All]" allUniqueName="[04_share-of-population-with-cancer-types_].[Prevalence - Colon and rectum cancer - Sex: Both - Age: Age-stan].[All]" dimensionUniqueName="[04_share-of-population-with-cancer-types_]" displayFolder="" count="2" memberValueDatatype="5" unbalanced="0"/>
    <cacheHierarchy uniqueName="[04_share-of-population-with-cancer-types_].[Prevalence - Non-melanoma skin cancer - Sex: Both - Age: Age-sta]" caption="Prevalence - Non-melanoma skin cancer - Sex: Both - Age: Age-sta" attribute="1" defaultMemberUniqueName="[04_share-of-population-with-cancer-types_].[Prevalence - Non-melanoma skin cancer - Sex: Both - Age: Age-sta].[All]" allUniqueName="[04_share-of-population-with-cancer-types_].[Prevalence - Non-melanoma skin cancer - Sex: Both - Age: Age-sta].[All]" dimensionUniqueName="[04_share-of-population-with-cancer-types_]" displayFolder="" count="2" memberValueDatatype="3" unbalanced="0"/>
    <cacheHierarchy uniqueName="[04_share-of-population-with-cancer-types_].[Prevalence - Lip and oral cavity cancer - Sex: Both - Age: Age-s]" caption="Prevalence - Lip and oral cavity cancer - Sex: Both - Age: Age-s" attribute="1" defaultMemberUniqueName="[04_share-of-population-with-cancer-types_].[Prevalence - Lip and oral cavity cancer - Sex: Both - Age: Age-s].[All]" allUniqueName="[04_share-of-population-with-cancer-types_].[Prevalence - Lip and oral cavity cancer - Sex: Both - Age: Age-s].[All]" dimensionUniqueName="[04_share-of-population-with-cancer-types_]" displayFolder="" count="2" memberValueDatatype="3" unbalanced="0"/>
    <cacheHierarchy uniqueName="[04_share-of-population-with-cancer-types_].[Prevalence - Brain and nervous system cancer - Sex: Both - Age:]" caption="Prevalence - Brain and nervous system cancer - Sex: Both - Age:" attribute="1" defaultMemberUniqueName="[04_share-of-population-with-cancer-types_].[Prevalence - Brain and nervous system cancer - Sex: Both - Age:].[All]" allUniqueName="[04_share-of-population-with-cancer-types_].[Prevalence - Brain and nervous system cancer - Sex: Both - Age:].[All]" dimensionUniqueName="[04_share-of-population-with-cancer-types_]" displayFolder="" count="2" memberValueDatatype="5" unbalanced="0"/>
    <cacheHierarchy uniqueName="[04_share-of-population-with-cancer-types_].[Prevalence - Tracheal, bronchus, and lung cancer - Sex: Both - A]" caption="Prevalence - Tracheal, bronchus, and lung cancer - Sex: Both - A" attribute="1" defaultMemberUniqueName="[04_share-of-population-with-cancer-types_].[Prevalence - Tracheal, bronchus, and lung cancer - Sex: Both - A].[All]" allUniqueName="[04_share-of-population-with-cancer-types_].[Prevalence - Tracheal, bronchus, and lung cancer - Sex: Both - A].[All]" dimensionUniqueName="[04_share-of-population-with-cancer-types_]" displayFolder="" count="2" memberValueDatatype="5" unbalanced="0"/>
    <cacheHierarchy uniqueName="[04_share-of-population-with-cancer-types_].[Prevalence - Gallbladder and biliary tract cancer - Sex: Both -]" caption="Prevalence - Gallbladder and biliary tract cancer - Sex: Both -" attribute="1" defaultMemberUniqueName="[04_share-of-population-with-cancer-types_].[Prevalence - Gallbladder and biliary tract cancer - Sex: Both -].[All]" allUniqueName="[04_share-of-population-with-cancer-types_].[Prevalence - Gallbladder and biliary tract cancer - Sex: Both -].[All]" dimensionUniqueName="[04_share-of-population-with-cancer-types_]" displayFolder="" count="2" memberValueDatatype="3" unbalanced="0"/>
    <cacheHierarchy uniqueName="[04_share-of-population-with-cancer-types_].[Prevalence - Neoplasms - Sex: Both - Age: Age-standardized (Perc]" caption="Prevalence - Neoplasms - Sex: Both - Age: Age-standardized (Perc" attribute="1" defaultMemberUniqueName="[04_share-of-population-with-cancer-types_].[Prevalence - Neoplasms - Sex: Both - Age: Age-standardized (Perc].[All]" allUniqueName="[04_share-of-population-with-cancer-types_].[Prevalence - Neoplasms - Sex: Both - Age: Age-standardized (Perc].[All]" dimensionUniqueName="[04_share-of-population-with-cancer-types_]" displayFolder="" count="2" memberValueDatatype="5" unbalanced="0"/>
    <cacheHierarchy uniqueName="[05_share-of-population-with-cancer].[Entity]" caption="Entity" attribute="1" defaultMemberUniqueName="[05_share-of-population-with-cancer].[Entity].[All]" allUniqueName="[05_share-of-population-with-cancer].[Entity].[All]" dimensionUniqueName="[05_share-of-population-with-cancer]" displayFolder="" count="2" memberValueDatatype="130" unbalanced="0"/>
    <cacheHierarchy uniqueName="[05_share-of-population-with-cancer].[Code]" caption="Code" attribute="1" defaultMemberUniqueName="[05_share-of-population-with-cancer].[Code].[All]" allUniqueName="[05_share-of-population-with-cancer].[Code].[All]" dimensionUniqueName="[05_share-of-population-with-cancer]" displayFolder="" count="2" memberValueDatatype="130" unbalanced="0"/>
    <cacheHierarchy uniqueName="[05_share-of-population-with-cancer].[Year]" caption="Year" attribute="1" defaultMemberUniqueName="[05_share-of-population-with-cancer].[Year].[All]" allUniqueName="[05_share-of-population-with-cancer].[Year].[All]" dimensionUniqueName="[05_share-of-population-with-cancer]" displayFolder="" count="2" memberValueDatatype="3" unbalanced="0"/>
    <cacheHierarchy uniqueName="[05_share-of-population-with-cancer].[Prevalence - Neoplasms - Sex: Both - Age: Age-standardized (Perc]" caption="Prevalence - Neoplasms - Sex: Both - Age: Age-standardized (Perc" attribute="1" defaultMemberUniqueName="[05_share-of-population-with-cancer].[Prevalence - Neoplasms - Sex: Both - Age: Age-standardized (Perc].[All]" allUniqueName="[05_share-of-population-with-cancer].[Prevalence - Neoplasms - Sex: Both - Age: Age-standardized (Perc].[All]" dimensionUniqueName="[05_share-of-population-with-cancer]" displayFolder="" count="2" memberValueDatatype="5" unbalanced="0"/>
    <cacheHierarchy uniqueName="[06 number-of-people-with-cancer-by-age].[Entity]" caption="Entity" attribute="1" defaultMemberUniqueName="[06 number-of-people-with-cancer-by-age].[Entity].[All]" allUniqueName="[06 number-of-people-with-cancer-by-age].[Entity].[All]" dimensionUniqueName="[06 number-of-people-with-cancer-by-age]" displayFolder="" count="2" memberValueDatatype="130" unbalanced="0"/>
    <cacheHierarchy uniqueName="[06 number-of-people-with-cancer-by-age].[Code]" caption="Code" attribute="1" defaultMemberUniqueName="[06 number-of-people-with-cancer-by-age].[Code].[All]" allUniqueName="[06 number-of-people-with-cancer-by-age].[Code].[All]" dimensionUniqueName="[06 number-of-people-with-cancer-by-age]" displayFolder="" count="2" memberValueDatatype="130" unbalanced="0"/>
    <cacheHierarchy uniqueName="[06 number-of-people-with-cancer-by-age].[Year]" caption="Year" attribute="1" defaultMemberUniqueName="[06 number-of-people-with-cancer-by-age].[Year].[All]" allUniqueName="[06 number-of-people-with-cancer-by-age].[Year].[All]" dimensionUniqueName="[06 number-of-people-with-cancer-by-age]" displayFolder="" count="2" memberValueDatatype="3" unbalanced="0"/>
    <cacheHierarchy uniqueName="[06 number-of-people-with-cancer-by-age].[Prevalence - Neoplasms - Sex: Both - Age: 70+ years (Number)]" caption="Prevalence - Neoplasms - Sex: Both - Age: 70+ years (Number)" attribute="1" defaultMemberUniqueName="[06 number-of-people-with-cancer-by-age].[Prevalence - Neoplasms - Sex: Both - Age: 70+ years (Number)].[All]" allUniqueName="[06 number-of-people-with-cancer-by-age].[Prevalence - Neoplasms - Sex: Both - Age: 70+ years (Number)].[All]" dimensionUniqueName="[06 number-of-people-with-cancer-by-age]" displayFolder="" count="2" memberValueDatatype="5" unbalanced="0"/>
    <cacheHierarchy uniqueName="[06 number-of-people-with-cancer-by-age].[Prevalence - Neoplasms - Sex: Both - Age: 50-69 years (Number)]" caption="Prevalence - Neoplasms - Sex: Both - Age: 50-69 years (Number)" attribute="1" defaultMemberUniqueName="[06 number-of-people-with-cancer-by-age].[Prevalence - Neoplasms - Sex: Both - Age: 50-69 years (Number)].[All]" allUniqueName="[06 number-of-people-with-cancer-by-age].[Prevalence - Neoplasms - Sex: Both - Age: 50-69 years (Number)].[All]" dimensionUniqueName="[06 number-of-people-with-cancer-by-age]" displayFolder="" count="2" memberValueDatatype="5" unbalanced="0"/>
    <cacheHierarchy uniqueName="[06 number-of-people-with-cancer-by-age].[Prevalence - Neoplasms - Sex: Both - Age: 15-49 years (Number)]" caption="Prevalence - Neoplasms - Sex: Both - Age: 15-49 years (Number)" attribute="1" defaultMemberUniqueName="[06 number-of-people-with-cancer-by-age].[Prevalence - Neoplasms - Sex: Both - Age: 15-49 years (Number)].[All]" allUniqueName="[06 number-of-people-with-cancer-by-age].[Prevalence - Neoplasms - Sex: Both - Age: 15-49 years (Number)].[All]" dimensionUniqueName="[06 number-of-people-with-cancer-by-age]" displayFolder="" count="2" memberValueDatatype="5" unbalanced="0"/>
    <cacheHierarchy uniqueName="[06 number-of-people-with-cancer-by-age].[Prevalence - Neoplasms - Sex: Both - Age: 5-14 years (Number)]" caption="Prevalence - Neoplasms - Sex: Both - Age: 5-14 years (Number)" attribute="1" defaultMemberUniqueName="[06 number-of-people-with-cancer-by-age].[Prevalence - Neoplasms - Sex: Both - Age: 5-14 years (Number)].[All]" allUniqueName="[06 number-of-people-with-cancer-by-age].[Prevalence - Neoplasms - Sex: Both - Age: 5-14 years (Number)].[All]" dimensionUniqueName="[06 number-of-people-with-cancer-by-age]" displayFolder="" count="2" memberValueDatatype="5" unbalanced="0"/>
    <cacheHierarchy uniqueName="[06 number-of-people-with-cancer-by-age].[Prevalence - Neoplasms - Sex: Both - Age: Under 5 (Number)]" caption="Prevalence - Neoplasms - Sex: Both - Age: Under 5 (Number)" attribute="1" defaultMemberUniqueName="[06 number-of-people-with-cancer-by-age].[Prevalence - Neoplasms - Sex: Both - Age: Under 5 (Number)].[All]" allUniqueName="[06 number-of-people-with-cancer-by-age].[Prevalence - Neoplasms - Sex: Both - Age: Under 5 (Number)].[All]" dimensionUniqueName="[06 number-of-people-with-cancer-by-age]" displayFolder="" count="2" memberValueDatatype="5" unbalanced="0"/>
    <cacheHierarchy uniqueName="[07 share-of-population-with-cancer-by-age].[Entity]" caption="Entity" attribute="1" defaultMemberUniqueName="[07 share-of-population-with-cancer-by-age].[Entity].[All]" allUniqueName="[07 share-of-population-with-cancer-by-age].[Entity].[All]" dimensionUniqueName="[07 share-of-population-with-cancer-by-age]" displayFolder="" count="2" memberValueDatatype="130" unbalanced="0"/>
    <cacheHierarchy uniqueName="[07 share-of-population-with-cancer-by-age].[Code]" caption="Code" attribute="1" defaultMemberUniqueName="[07 share-of-population-with-cancer-by-age].[Code].[All]" allUniqueName="[07 share-of-population-with-cancer-by-age].[Code].[All]" dimensionUniqueName="[07 share-of-population-with-cancer-by-age]" displayFolder="" count="2" memberValueDatatype="130" unbalanced="0"/>
    <cacheHierarchy uniqueName="[07 share-of-population-with-cancer-by-age].[Year]" caption="Year" attribute="1" defaultMemberUniqueName="[07 share-of-population-with-cancer-by-age].[Year].[All]" allUniqueName="[07 share-of-population-with-cancer-by-age].[Year].[All]" dimensionUniqueName="[07 share-of-population-with-cancer-by-age]" displayFolder="" count="2" memberValueDatatype="3" unbalanced="0"/>
    <cacheHierarchy uniqueName="[07 share-of-population-with-cancer-by-age].[Prevalence - Neoplasms - Sex: Both - Age: Under 5 (Percent)]" caption="Prevalence - Neoplasms - Sex: Both - Age: Under 5 (Percent)" attribute="1" defaultMemberUniqueName="[07 share-of-population-with-cancer-by-age].[Prevalence - Neoplasms - Sex: Both - Age: Under 5 (Percent)].[All]" allUniqueName="[07 share-of-population-with-cancer-by-age].[Prevalence - Neoplasms - Sex: Both - Age: Under 5 (Percent)].[All]" dimensionUniqueName="[07 share-of-population-with-cancer-by-age]" displayFolder="" count="2" memberValueDatatype="5" unbalanced="0"/>
    <cacheHierarchy uniqueName="[07 share-of-population-with-cancer-by-age].[Prevalence - Neoplasms - Sex: Both - Age: 70+ years (Percent)]" caption="Prevalence - Neoplasms - Sex: Both - Age: 70+ years (Percent)" attribute="1" defaultMemberUniqueName="[07 share-of-population-with-cancer-by-age].[Prevalence - Neoplasms - Sex: Both - Age: 70+ years (Percent)].[All]" allUniqueName="[07 share-of-population-with-cancer-by-age].[Prevalence - Neoplasms - Sex: Both - Age: 70+ years (Percent)].[All]" dimensionUniqueName="[07 share-of-population-with-cancer-by-age]" displayFolder="" count="2" memberValueDatatype="5" unbalanced="0"/>
    <cacheHierarchy uniqueName="[07 share-of-population-with-cancer-by-age].[Prevalence - Neoplasms - Sex: Both - Age: 15-49 years (Percent)]" caption="Prevalence - Neoplasms - Sex: Both - Age: 15-49 years (Percent)" attribute="1" defaultMemberUniqueName="[07 share-of-population-with-cancer-by-age].[Prevalence - Neoplasms - Sex: Both - Age: 15-49 years (Percent)].[All]" allUniqueName="[07 share-of-population-with-cancer-by-age].[Prevalence - Neoplasms - Sex: Both - Age: 15-49 years (Percent)].[All]" dimensionUniqueName="[07 share-of-population-with-cancer-by-age]" displayFolder="" count="2" memberValueDatatype="5" unbalanced="0"/>
    <cacheHierarchy uniqueName="[07 share-of-population-with-cancer-by-age].[Prevalence - Neoplasms - Sex: Both - Age: 50-69 years (Percent)]" caption="Prevalence - Neoplasms - Sex: Both - Age: 50-69 years (Percent)" attribute="1" defaultMemberUniqueName="[07 share-of-population-with-cancer-by-age].[Prevalence - Neoplasms - Sex: Both - Age: 50-69 years (Percent)].[All]" allUniqueName="[07 share-of-population-with-cancer-by-age].[Prevalence - Neoplasms - Sex: Both - Age: 50-69 years (Percent)].[All]" dimensionUniqueName="[07 share-of-population-with-cancer-by-age]" displayFolder="" count="2" memberValueDatatype="5" unbalanced="0"/>
    <cacheHierarchy uniqueName="[07 share-of-population-with-cancer-by-age].[Prevalence - Neoplasms - Sex: Both - Age: 5-14 years (Percent)]" caption="Prevalence - Neoplasms - Sex: Both - Age: 5-14 years (Percent)" attribute="1" defaultMemberUniqueName="[07 share-of-population-with-cancer-by-age].[Prevalence - Neoplasms - Sex: Both - Age: 5-14 years (Percent)].[All]" allUniqueName="[07 share-of-population-with-cancer-by-age].[Prevalence - Neoplasms - Sex: Both - Age: 5-14 years (Percent)].[All]" dimensionUniqueName="[07 share-of-population-with-cancer-by-age]" displayFolder="" count="2" memberValueDatatype="5" unbalanced="0"/>
    <cacheHierarchy uniqueName="[07 share-of-population-with-cancer-by-age].[Prevalence - Neoplasms - Sex: Both - Age: All Ages (Percent)]" caption="Prevalence - Neoplasms - Sex: Both - Age: All Ages (Percent)" attribute="1" defaultMemberUniqueName="[07 share-of-population-with-cancer-by-age].[Prevalence - Neoplasms - Sex: Both - Age: All Ages (Percent)].[All]" allUniqueName="[07 share-of-population-with-cancer-by-age].[Prevalence - Neoplasms - Sex: Both - Age: All Ages (Percent)].[All]" dimensionUniqueName="[07 share-of-population-with-cancer-by-age]" displayFolder="" count="2" memberValueDatatype="5" unbalanced="0"/>
    <cacheHierarchy uniqueName="[08 disease-burden-rates-by-cancer-types].[Entity]" caption="Entity" attribute="1" defaultMemberUniqueName="[08 disease-burden-rates-by-cancer-types].[Entity].[All]" allUniqueName="[08 disease-burden-rates-by-cancer-types].[Entity].[All]" dimensionUniqueName="[08 disease-burden-rates-by-cancer-types]" displayFolder="" count="2" memberValueDatatype="130" unbalanced="0"/>
    <cacheHierarchy uniqueName="[08 disease-burden-rates-by-cancer-types].[Code]" caption="Code" attribute="1" defaultMemberUniqueName="[08 disease-burden-rates-by-cancer-types].[Code].[All]" allUniqueName="[08 disease-burden-rates-by-cancer-types].[Code].[All]" dimensionUniqueName="[08 disease-burden-rates-by-cancer-types]" displayFolder="" count="2" memberValueDatatype="130" unbalanced="0"/>
    <cacheHierarchy uniqueName="[08 disease-burden-rates-by-cancer-types].[Year]" caption="Year" attribute="1" defaultMemberUniqueName="[08 disease-burden-rates-by-cancer-types].[Year].[All]" allUniqueName="[08 disease-burden-rates-by-cancer-types].[Year].[All]" dimensionUniqueName="[08 disease-burden-rates-by-cancer-types]" displayFolder="" count="2" memberValueDatatype="3" unbalanced="0"/>
    <cacheHierarchy uniqueName="[08 disease-burden-rates-by-cancer-types].[DALYs (Disability-Adjusted Life Years) - Other pharynx cancer -]" caption="DALYs (Disability-Adjusted Life Years) - Other pharynx cancer -" attribute="1" defaultMemberUniqueName="[08 disease-burden-rates-by-cancer-types].[DALYs (Disability-Adjusted Life Years) - Other pharynx cancer -].[All]" allUniqueName="[08 disease-burden-rates-by-cancer-types].[DALYs (Disability-Adjusted Life Years) - Other pharynx cancer -].[All]" dimensionUniqueName="[08 disease-burden-rates-by-cancer-types]" displayFolder="" count="2" memberValueDatatype="5" unbalanced="0"/>
    <cacheHierarchy uniqueName="[08 disease-burden-rates-by-cancer-types].[DALYs (Disability-Adjusted Life Years) - Liver cancer - Sex: Bot]" caption="DALYs (Disability-Adjusted Life Years) - Liver cancer - Sex: Bot" attribute="1" defaultMemberUniqueName="[08 disease-burden-rates-by-cancer-types].[DALYs (Disability-Adjusted Life Years) - Liver cancer - Sex: Bot].[All]" allUniqueName="[08 disease-burden-rates-by-cancer-types].[DALYs (Disability-Adjusted Life Years) - Liver cancer - Sex: Bot].[All]" dimensionUniqueName="[08 disease-burden-rates-by-cancer-types]" displayFolder="" count="2" memberValueDatatype="5" unbalanced="0"/>
    <cacheHierarchy uniqueName="[08 disease-burden-rates-by-cancer-types].[DALYs (Disability-Adjusted Life Years) - Breast cancer - Sex: Bo]" caption="DALYs (Disability-Adjusted Life Years) - Breast cancer - Sex: Bo" attribute="1" defaultMemberUniqueName="[08 disease-burden-rates-by-cancer-types].[DALYs (Disability-Adjusted Life Years) - Breast cancer - Sex: Bo].[All]" allUniqueName="[08 disease-burden-rates-by-cancer-types].[DALYs (Disability-Adjusted Life Years) - Breast cancer - Sex: Bo].[All]" dimensionUniqueName="[08 disease-burden-rates-by-cancer-types]" displayFolder="" count="2" memberValueDatatype="5" unbalanced="0"/>
    <cacheHierarchy uniqueName="[08 disease-burden-rates-by-cancer-types].[DALYs (Disability-Adjusted Life Years) - Tracheal, bronchus, and]" caption="DALYs (Disability-Adjusted Life Years) - Tracheal, bronchus, and" attribute="1" defaultMemberUniqueName="[08 disease-burden-rates-by-cancer-types].[DALYs (Disability-Adjusted Life Years) - Tracheal, bronchus, and].[All]" allUniqueName="[08 disease-burden-rates-by-cancer-types].[DALYs (Disability-Adjusted Life Years) - Tracheal, bronchus, and].[All]" dimensionUniqueName="[08 disease-burden-rates-by-cancer-types]" displayFolder="" count="2" memberValueDatatype="5" unbalanced="0"/>
    <cacheHierarchy uniqueName="[08 disease-burden-rates-by-cancer-types].[DALYs (Disability-Adjusted Life Years) - Gallbladder and biliary]" caption="DALYs (Disability-Adjusted Life Years) - Gallbladder and biliary" attribute="1" defaultMemberUniqueName="[08 disease-burden-rates-by-cancer-types].[DALYs (Disability-Adjusted Life Years) - Gallbladder and biliary].[All]" allUniqueName="[08 disease-burden-rates-by-cancer-types].[DALYs (Disability-Adjusted Life Years) - Gallbladder and biliary].[All]" dimensionUniqueName="[08 disease-burden-rates-by-cancer-types]" displayFolder="" count="2" memberValueDatatype="5" unbalanced="0"/>
    <cacheHierarchy uniqueName="[08 disease-burden-rates-by-cancer-types].[DALYs (Disability-Adjusted Life Years) - Kidney cancer - Sex: Bo]" caption="DALYs (Disability-Adjusted Life Years) - Kidney cancer - Sex: Bo" attribute="1" defaultMemberUniqueName="[08 disease-burden-rates-by-cancer-types].[DALYs (Disability-Adjusted Life Years) - Kidney cancer - Sex: Bo].[All]" allUniqueName="[08 disease-burden-rates-by-cancer-types].[DALYs (Disability-Adjusted Life Years) - Kidney cancer - Sex: Bo].[All]" dimensionUniqueName="[08 disease-burden-rates-by-cancer-types]" displayFolder="" count="2" memberValueDatatype="5" unbalanced="0"/>
    <cacheHierarchy uniqueName="[08 disease-burden-rates-by-cancer-types].[DALYs (Disability-Adjusted Life Years) - Larynx cancer - Sex: Bo]" caption="DALYs (Disability-Adjusted Life Years) - Larynx cancer - Sex: Bo" attribute="1" defaultMemberUniqueName="[08 disease-burden-rates-by-cancer-types].[DALYs (Disability-Adjusted Life Years) - Larynx cancer - Sex: Bo].[All]" allUniqueName="[08 disease-burden-rates-by-cancer-types].[DALYs (Disability-Adjusted Life Years) - Larynx cancer - Sex: Bo].[All]" dimensionUniqueName="[08 disease-burden-rates-by-cancer-types]" displayFolder="" count="2" memberValueDatatype="5" unbalanced="0"/>
    <cacheHierarchy uniqueName="[08 disease-burden-rates-by-cancer-types].[DALYs (Disability-Adjusted Life Years) - Stomach cancer - Sex: B]" caption="DALYs (Disability-Adjusted Life Years) - Stomach cancer - Sex: B" attribute="1" defaultMemberUniqueName="[08 disease-burden-rates-by-cancer-types].[DALYs (Disability-Adjusted Life Years) - Stomach cancer - Sex: B].[All]" allUniqueName="[08 disease-burden-rates-by-cancer-types].[DALYs (Disability-Adjusted Life Years) - Stomach cancer - Sex: B].[All]" dimensionUniqueName="[08 disease-burden-rates-by-cancer-types]" displayFolder="" count="2" memberValueDatatype="5" unbalanced="0"/>
    <cacheHierarchy uniqueName="[08 disease-burden-rates-by-cancer-types].[DALYs (Disability-Adjusted Life Years) - Thyroid cancer - Sex: B]" caption="DALYs (Disability-Adjusted Life Years) - Thyroid cancer - Sex: B" attribute="1" defaultMemberUniqueName="[08 disease-burden-rates-by-cancer-types].[DALYs (Disability-Adjusted Life Years) - Thyroid cancer - Sex: B].[All]" allUniqueName="[08 disease-burden-rates-by-cancer-types].[DALYs (Disability-Adjusted Life Years) - Thyroid cancer - Sex: B].[All]" dimensionUniqueName="[08 disease-burden-rates-by-cancer-types]" displayFolder="" count="2" memberValueDatatype="5" unbalanced="0"/>
    <cacheHierarchy uniqueName="[08 disease-burden-rates-by-cancer-types].[DALYs (Disability-Adjusted Life Years) - Uterine cancer - Sex: B]" caption="DALYs (Disability-Adjusted Life Years) - Uterine cancer - Sex: B" attribute="1" defaultMemberUniqueName="[08 disease-burden-rates-by-cancer-types].[DALYs (Disability-Adjusted Life Years) - Uterine cancer - Sex: B].[All]" allUniqueName="[08 disease-burden-rates-by-cancer-types].[DALYs (Disability-Adjusted Life Years) - Uterine cancer - Sex: B].[All]" dimensionUniqueName="[08 disease-burden-rates-by-cancer-types]" displayFolder="" count="2" memberValueDatatype="5" unbalanced="0"/>
    <cacheHierarchy uniqueName="[08 disease-burden-rates-by-cancer-types].[DALYs (Disability-Adjusted Life Years) - Ovarian cancer - Sex: B]" caption="DALYs (Disability-Adjusted Life Years) - Ovarian cancer - Sex: B" attribute="1" defaultMemberUniqueName="[08 disease-burden-rates-by-cancer-types].[DALYs (Disability-Adjusted Life Years) - Ovarian cancer - Sex: B].[All]" allUniqueName="[08 disease-burden-rates-by-cancer-types].[DALYs (Disability-Adjusted Life Years) - Ovarian cancer - Sex: B].[All]" dimensionUniqueName="[08 disease-burden-rates-by-cancer-types]" displayFolder="" count="2" memberValueDatatype="5" unbalanced="0"/>
    <cacheHierarchy uniqueName="[08 disease-burden-rates-by-cancer-types].[DALYs (Disability-Adjusted Life Years) - Bladder cancer - Sex: B]" caption="DALYs (Disability-Adjusted Life Years) - Bladder cancer - Sex: B" attribute="1" defaultMemberUniqueName="[08 disease-burden-rates-by-cancer-types].[DALYs (Disability-Adjusted Life Years) - Bladder cancer - Sex: B].[All]" allUniqueName="[08 disease-burden-rates-by-cancer-types].[DALYs (Disability-Adjusted Life Years) - Bladder cancer - Sex: B].[All]" dimensionUniqueName="[08 disease-burden-rates-by-cancer-types]" displayFolder="" count="2" memberValueDatatype="5" unbalanced="0"/>
    <cacheHierarchy uniqueName="[08 disease-burden-rates-by-cancer-types].[DALYs (Disability-Adjusted Life Years) - Cervical cancer - Sex:]" caption="DALYs (Disability-Adjusted Life Years) - Cervical cancer - Sex:" attribute="1" defaultMemberUniqueName="[08 disease-burden-rates-by-cancer-types].[DALYs (Disability-Adjusted Life Years) - Cervical cancer - Sex:].[All]" allUniqueName="[08 disease-burden-rates-by-cancer-types].[DALYs (Disability-Adjusted Life Years) - Cervical cancer - Sex:].[All]" dimensionUniqueName="[08 disease-burden-rates-by-cancer-types]" displayFolder="" count="2" memberValueDatatype="5" unbalanced="0"/>
    <cacheHierarchy uniqueName="[08 disease-burden-rates-by-cancer-types].[DALYs (Disability-Adjusted Life Years) - Prostate cancer - Sex:]" caption="DALYs (Disability-Adjusted Life Years) - Prostate cancer - Sex:" attribute="1" defaultMemberUniqueName="[08 disease-burden-rates-by-cancer-types].[DALYs (Disability-Adjusted Life Years) - Prostate cancer - Sex:].[All]" allUniqueName="[08 disease-burden-rates-by-cancer-types].[DALYs (Disability-Adjusted Life Years) - Prostate cancer - Sex:].[All]" dimensionUniqueName="[08 disease-burden-rates-by-cancer-types]" displayFolder="" count="2" memberValueDatatype="5" unbalanced="0"/>
    <cacheHierarchy uniqueName="[08 disease-burden-rates-by-cancer-types].[DALYs (Disability-Adjusted Life Years) - Brain and central nervo]" caption="DALYs (Disability-Adjusted Life Years) - Brain and central nervo" attribute="1" defaultMemberUniqueName="[08 disease-burden-rates-by-cancer-types].[DALYs (Disability-Adjusted Life Years) - Brain and central nervo].[All]" allUniqueName="[08 disease-burden-rates-by-cancer-types].[DALYs (Disability-Adjusted Life Years) - Brain and central nervo].[All]" dimensionUniqueName="[08 disease-burden-rates-by-cancer-types]" displayFolder="" count="2" memberValueDatatype="5" unbalanced="0"/>
    <cacheHierarchy uniqueName="[08 disease-burden-rates-by-cancer-types].[DALYs (Disability-Adjusted Life Years) - Pancreatic cancer - Sex]" caption="DALYs (Disability-Adjusted Life Years) - Pancreatic cancer - Sex" attribute="1" defaultMemberUniqueName="[08 disease-burden-rates-by-cancer-types].[DALYs (Disability-Adjusted Life Years) - Pancreatic cancer - Sex].[All]" allUniqueName="[08 disease-burden-rates-by-cancer-types].[DALYs (Disability-Adjusted Life Years) - Pancreatic cancer - Sex].[All]" dimensionUniqueName="[08 disease-burden-rates-by-cancer-types]" displayFolder="" count="2" memberValueDatatype="5" unbalanced="0"/>
    <cacheHierarchy uniqueName="[08 disease-burden-rates-by-cancer-types].[DALYs (Disability-Adjusted Life Years) - Testicular cancer - Sex]" caption="DALYs (Disability-Adjusted Life Years) - Testicular cancer - Sex" attribute="1" defaultMemberUniqueName="[08 disease-burden-rates-by-cancer-types].[DALYs (Disability-Adjusted Life Years) - Testicular cancer - Sex].[All]" allUniqueName="[08 disease-burden-rates-by-cancer-types].[DALYs (Disability-Adjusted Life Years) - Testicular cancer - Sex].[All]" dimensionUniqueName="[08 disease-burden-rates-by-cancer-types]" displayFolder="" count="2" memberValueDatatype="5" unbalanced="0"/>
    <cacheHierarchy uniqueName="[08 disease-burden-rates-by-cancer-types].[DALYs (Disability-Adjusted Life Years) - Esophageal cancer - Sex]" caption="DALYs (Disability-Adjusted Life Years) - Esophageal cancer - Sex" attribute="1" defaultMemberUniqueName="[08 disease-burden-rates-by-cancer-types].[DALYs (Disability-Adjusted Life Years) - Esophageal cancer - Sex].[All]" allUniqueName="[08 disease-burden-rates-by-cancer-types].[DALYs (Disability-Adjusted Life Years) - Esophageal cancer - Sex].[All]" dimensionUniqueName="[08 disease-burden-rates-by-cancer-types]" displayFolder="" count="2" memberValueDatatype="5" unbalanced="0"/>
    <cacheHierarchy uniqueName="[08 disease-burden-rates-by-cancer-types].[DALYs (Disability-Adjusted Life Years) - Nasopharynx cancer - Se]" caption="DALYs (Disability-Adjusted Life Years) - Nasopharynx cancer - Se" attribute="1" defaultMemberUniqueName="[08 disease-burden-rates-by-cancer-types].[DALYs (Disability-Adjusted Life Years) - Nasopharynx cancer - Se].[All]" allUniqueName="[08 disease-burden-rates-by-cancer-types].[DALYs (Disability-Adjusted Life Years) - Nasopharynx cancer - Se].[All]" dimensionUniqueName="[08 disease-burden-rates-by-cancer-types]" displayFolder="" count="2" memberValueDatatype="5" unbalanced="0"/>
    <cacheHierarchy uniqueName="[08 disease-burden-rates-by-cancer-types].[DALYs (Disability-Adjusted Life Years) - Colon and rectum cancer]" caption="DALYs (Disability-Adjusted Life Years) - Colon and rectum cancer" attribute="1" defaultMemberUniqueName="[08 disease-burden-rates-by-cancer-types].[DALYs (Disability-Adjusted Life Years) - Colon and rectum cancer].[All]" allUniqueName="[08 disease-burden-rates-by-cancer-types].[DALYs (Disability-Adjusted Life Years) - Colon and rectum cancer].[All]" dimensionUniqueName="[08 disease-burden-rates-by-cancer-types]" displayFolder="" count="2" memberValueDatatype="5" unbalanced="0"/>
    <cacheHierarchy uniqueName="[08 disease-burden-rates-by-cancer-types].[DALYs (Disability-Adjusted Life Years) - Non-melanoma skin cance]" caption="DALYs (Disability-Adjusted Life Years) - Non-melanoma skin cance" attribute="1" defaultMemberUniqueName="[08 disease-burden-rates-by-cancer-types].[DALYs (Disability-Adjusted Life Years) - Non-melanoma skin cance].[All]" allUniqueName="[08 disease-burden-rates-by-cancer-types].[DALYs (Disability-Adjusted Life Years) - Non-melanoma skin cance].[All]" dimensionUniqueName="[08 disease-burden-rates-by-cancer-types]" displayFolder="" count="2" memberValueDatatype="5" unbalanced="0"/>
    <cacheHierarchy uniqueName="[08 disease-burden-rates-by-cancer-types].[DALYs (Disability-Adjusted Life Years) - Lip and oral cavity can]" caption="DALYs (Disability-Adjusted Life Years) - Lip and oral cavity can" attribute="1" defaultMemberUniqueName="[08 disease-burden-rates-by-cancer-types].[DALYs (Disability-Adjusted Life Years) - Lip and oral cavity can].[All]" allUniqueName="[08 disease-burden-rates-by-cancer-types].[DALYs (Disability-Adjusted Life Years) - Lip and oral cavity can].[All]" dimensionUniqueName="[08 disease-burden-rates-by-cancer-types]" displayFolder="" count="2" memberValueDatatype="5" unbalanced="0"/>
    <cacheHierarchy uniqueName="[08 disease-burden-rates-by-cancer-types].[DALYs (Disability-Adjusted Life Years) - Malignant skin melanoma]" caption="DALYs (Disability-Adjusted Life Years) - Malignant skin melanoma" attribute="1" defaultMemberUniqueName="[08 disease-burden-rates-by-cancer-types].[DALYs (Disability-Adjusted Life Years) - Malignant skin melanoma].[All]" allUniqueName="[08 disease-burden-rates-by-cancer-types].[DALYs (Disability-Adjusted Life Years) - Malignant skin melanoma].[All]" dimensionUniqueName="[08 disease-burden-rates-by-cancer-types]" displayFolder="" count="2" memberValueDatatype="5" unbalanced="0"/>
    <cacheHierarchy uniqueName="[08 disease-burden-rates-by-cancer-types].[DALYs (Disability-Adjusted Life Years) - Other malignant neoplas]" caption="DALYs (Disability-Adjusted Life Years) - Other malignant neoplas" attribute="1" defaultMemberUniqueName="[08 disease-burden-rates-by-cancer-types].[DALYs (Disability-Adjusted Life Years) - Other malignant neoplas].[All]" allUniqueName="[08 disease-burden-rates-by-cancer-types].[DALYs (Disability-Adjusted Life Years) - Other malignant neoplas].[All]" dimensionUniqueName="[08 disease-burden-rates-by-cancer-types]" displayFolder="" count="2" memberValueDatatype="5" unbalanced="0"/>
    <cacheHierarchy uniqueName="[08 disease-burden-rates-by-cancer-types].[DALYs (Disability-Adjusted Life Years) - Mesothelioma - Sex: Bot]" caption="DALYs (Disability-Adjusted Life Years) - Mesothelioma - Sex: Bot" attribute="1" defaultMemberUniqueName="[08 disease-burden-rates-by-cancer-types].[DALYs (Disability-Adjusted Life Years) - Mesothelioma - Sex: Bot].[All]" allUniqueName="[08 disease-burden-rates-by-cancer-types].[DALYs (Disability-Adjusted Life Years) - Mesothelioma - Sex: Bot].[All]" dimensionUniqueName="[08 disease-burden-rates-by-cancer-types]" displayFolder="" count="2" memberValueDatatype="5" unbalanced="0"/>
    <cacheHierarchy uniqueName="[08 disease-burden-rates-by-cancer-types].[DALYs (Disability-Adjusted Life Years) - Hodgkin lymphoma - Sex:]" caption="DALYs (Disability-Adjusted Life Years) - Hodgkin lymphoma - Sex:" attribute="1" defaultMemberUniqueName="[08 disease-burden-rates-by-cancer-types].[DALYs (Disability-Adjusted Life Years) - Hodgkin lymphoma - Sex:].[All]" allUniqueName="[08 disease-burden-rates-by-cancer-types].[DALYs (Disability-Adjusted Life Years) - Hodgkin lymphoma - Sex:].[All]" dimensionUniqueName="[08 disease-burden-rates-by-cancer-types]" displayFolder="" count="2" memberValueDatatype="5" unbalanced="0"/>
    <cacheHierarchy uniqueName="[08 disease-burden-rates-by-cancer-types].[DALYs (Disability-Adjusted Life Years) - Non-Hodgkin lymphoma -]" caption="DALYs (Disability-Adjusted Life Years) - Non-Hodgkin lymphoma -" attribute="1" defaultMemberUniqueName="[08 disease-burden-rates-by-cancer-types].[DALYs (Disability-Adjusted Life Years) - Non-Hodgkin lymphoma -].[All]" allUniqueName="[08 disease-burden-rates-by-cancer-types].[DALYs (Disability-Adjusted Life Years) - Non-Hodgkin lymphoma -].[All]" dimensionUniqueName="[08 disease-burden-rates-by-cancer-types]" displayFolder="" count="2" memberValueDatatype="5" unbalanced="0"/>
    <cacheHierarchy uniqueName="[09_cancer-deaths-rate-and-age-standardized-rate-index].[Entity]" caption="Entity" attribute="1" defaultMemberUniqueName="[09_cancer-deaths-rate-and-age-standardized-rate-index].[Entity].[All]" allUniqueName="[09_cancer-deaths-rate-and-age-standardized-rate-index].[Entity].[All]" dimensionUniqueName="[09_cancer-deaths-rate-and-age-standardized-rate-index]" displayFolder="" count="2" memberValueDatatype="130" unbalanced="0">
      <fieldsUsage count="2">
        <fieldUsage x="-1"/>
        <fieldUsage x="34"/>
      </fieldsUsage>
    </cacheHierarchy>
    <cacheHierarchy uniqueName="[09_cancer-deaths-rate-and-age-standardized-rate-index].[Code]" caption="Code" attribute="1" defaultMemberUniqueName="[09_cancer-deaths-rate-and-age-standardized-rate-index].[Code].[All]" allUniqueName="[09_cancer-deaths-rate-and-age-standardized-rate-index].[Code].[All]" dimensionUniqueName="[09_cancer-deaths-rate-and-age-standardized-rate-index]" displayFolder="" count="2" memberValueDatatype="130" unbalanced="0"/>
    <cacheHierarchy uniqueName="[09_cancer-deaths-rate-and-age-standardized-rate-index].[Year]" caption="Year" attribute="1" defaultMemberUniqueName="[09_cancer-deaths-rate-and-age-standardized-rate-index].[Year].[All]" allUniqueName="[09_cancer-deaths-rate-and-age-standardized-rate-index].[Year].[All]" dimensionUniqueName="[09_cancer-deaths-rate-and-age-standardized-rate-index]" displayFolder="" count="2" memberValueDatatype="3" unbalanced="0">
      <fieldsUsage count="2">
        <fieldUsage x="-1"/>
        <fieldUsage x="33"/>
      </fieldsUsage>
    </cacheHierarchy>
    <cacheHierarchy uniqueName="[09_cancer-deaths-rate-and-age-standardized-rate-index].[Deaths - Neoplasms - Sex: Both - Age: Age-standardized (Rate)]" caption="Deaths - Neoplasms - Sex: Both - Age: Age-standardized (Rate)" attribute="1" defaultMemberUniqueName="[09_cancer-deaths-rate-and-age-standardized-rate-index].[Deaths - Neoplasms - Sex: Both - Age: Age-standardized (Rate)].[All]" allUniqueName="[09_cancer-deaths-rate-and-age-standardized-rate-index].[Deaths - Neoplasms - Sex: Both - Age: Age-standardized (Rate)].[All]" dimensionUniqueName="[09_cancer-deaths-rate-and-age-standardized-rate-index]" displayFolder="" count="2" memberValueDatatype="5" unbalanced="0"/>
    <cacheHierarchy uniqueName="[09_cancer-deaths-rate-and-age-standardized-rate-index].[Deaths - Neoplasms - Sex: Both - Age: All Ages (Rate)]" caption="Deaths - Neoplasms - Sex: Both - Age: All Ages (Rate)" attribute="1" defaultMemberUniqueName="[09_cancer-deaths-rate-and-age-standardized-rate-index].[Deaths - Neoplasms - Sex: Both - Age: All Ages (Rate)].[All]" allUniqueName="[09_cancer-deaths-rate-and-age-standardized-rate-index].[Deaths - Neoplasms - Sex: Both - Age: All Ages (Rate)].[All]" dimensionUniqueName="[09_cancer-deaths-rate-and-age-standardized-rate-index]" displayFolder="" count="2" memberValueDatatype="5" unbalanced="0"/>
    <cacheHierarchy uniqueName="[09_cancer-deaths-rate-and-age-standardized-rate-index].[Deaths - Neoplasms - Sex: Both - Age: All Ages (Number)]" caption="Deaths - Neoplasms - Sex: Both - Age: All Ages (Number)" attribute="1" defaultMemberUniqueName="[09_cancer-deaths-rate-and-age-standardized-rate-index].[Deaths - Neoplasms - Sex: Both - Age: All Ages (Number)].[All]" allUniqueName="[09_cancer-deaths-rate-and-age-standardized-rate-index].[Deaths - Neoplasms - Sex: Both - Age: All Ages (Number)].[All]" dimensionUniqueName="[09_cancer-deaths-rate-and-age-standardized-rate-index]" displayFolder="" count="2" memberValueDatatype="3" unbalanced="0"/>
    <cacheHierarchy uniqueName="[Measures].[__XL_Count 01 annual-number-of-deaths-by-cause]" caption="__XL_Count 01 annual-number-of-deaths-by-cause" measure="1" displayFolder="" measureGroup="01 annual-number-of-deaths-by-cause" count="0" hidden="1"/>
    <cacheHierarchy uniqueName="[Measures].[__XL_Count 02 total-cancer-deaths-by-type]" caption="__XL_Count 02 total-cancer-deaths-by-type" measure="1" displayFolder="" measureGroup="02 total-cancer-deaths-by-type" count="0" hidden="1"/>
    <cacheHierarchy uniqueName="[Measures].[__XL_Count 03 cancer-death-rates-by-age]" caption="__XL_Count 03 cancer-death-rates-by-age" measure="1" displayFolder="" measureGroup="03 cancer-death-rates-by-age" count="0" hidden="1"/>
    <cacheHierarchy uniqueName="[Measures].[__XL_Count 04_share-of-population-with-cancer-types_]" caption="__XL_Count 04_share-of-population-with-cancer-types_" measure="1" displayFolder="" measureGroup="04_share-of-population-with-cancer-types_" count="0" hidden="1"/>
    <cacheHierarchy uniqueName="[Measures].[__XL_Count 05_share-of-population-with-cancer]" caption="__XL_Count 05_share-of-population-with-cancer" measure="1" displayFolder="" measureGroup="05_share-of-population-with-cancer" count="0" hidden="1"/>
    <cacheHierarchy uniqueName="[Measures].[__XL_Count 06 number-of-people-with-cancer-by-age]" caption="__XL_Count 06 number-of-people-with-cancer-by-age" measure="1" displayFolder="" measureGroup="06 number-of-people-with-cancer-by-age" count="0" hidden="1"/>
    <cacheHierarchy uniqueName="[Measures].[__XL_Count 07 share-of-population-with-cancer-by-age]" caption="__XL_Count 07 share-of-population-with-cancer-by-age" measure="1" displayFolder="" measureGroup="07 share-of-population-with-cancer-by-age" count="0" hidden="1"/>
    <cacheHierarchy uniqueName="[Measures].[__XL_Count 08 disease-burden-rates-by-cancer-types]" caption="__XL_Count 08 disease-burden-rates-by-cancer-types" measure="1" displayFolder="" measureGroup="08 disease-burden-rates-by-cancer-types" count="0" hidden="1"/>
    <cacheHierarchy uniqueName="[Measures].[__XL_Count 09_cancer-deaths-rate-and-age-standardized-rate-index]" caption="__XL_Count 09_cancer-deaths-rate-and-age-standardized-rate-index" measure="1" displayFolder="" measureGroup="09_cancer-deaths-rate-and-age-standardized-rate-index" count="0" hidden="1"/>
    <cacheHierarchy uniqueName="[Measures].[__No measures defined]" caption="__No measures defined" measure="1" displayFolder="" count="0" hidden="1"/>
    <cacheHierarchy uniqueName="[Measures].[Sum of Number of executions (Amnesty International)]" caption="Sum of Number of executions (Amnesty International)" measure="1" displayFolder="" measureGroup="01 annual-number-of-deaths-by-cause" count="0" oneField="1" hidden="1">
      <fieldsUsage count="1">
        <fieldUsage x="0"/>
      </fieldsUsage>
      <extLst>
        <ext xmlns:x15="http://schemas.microsoft.com/office/spreadsheetml/2010/11/main" uri="{B97F6D7D-B522-45F9-BDA1-12C45D357490}">
          <x15:cacheHierarchy aggregatedColumn="3"/>
        </ext>
      </extLst>
    </cacheHierarchy>
    <cacheHierarchy uniqueName="[Measures].[Sum of Deaths - Meningitis - Sex: Both - Age: All Ages (Number)]" caption="Sum of Deaths - Meningitis - Sex: Both - Age: All Ages (Number)" measure="1" displayFolder="" measureGroup="01 annual-number-of-deaths-by-cause"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Deaths - Alzheimer's disease and other dementias - Sex: Both - A]" caption="Sum of Deaths - Alzheimer's disease and other dementias - Sex: Both - A" measure="1" displayFolder="" measureGroup="01 annual-number-of-deaths-by-cause" count="0" oneField="1" hidden="1">
      <fieldsUsage count="1">
        <fieldUsage x="2"/>
      </fieldsUsage>
      <extLst>
        <ext xmlns:x15="http://schemas.microsoft.com/office/spreadsheetml/2010/11/main" uri="{B97F6D7D-B522-45F9-BDA1-12C45D357490}">
          <x15:cacheHierarchy aggregatedColumn="5"/>
        </ext>
      </extLst>
    </cacheHierarchy>
    <cacheHierarchy uniqueName="[Measures].[Sum of Deaths - Parkinson's disease - Sex: Both - Age: All Ages (Number]" caption="Sum of Deaths - Parkinson's disease - Sex: Both - Age: All Ages (Number" measure="1" displayFolder="" measureGroup="01 annual-number-of-deaths-by-cause" count="0" oneField="1" hidden="1">
      <fieldsUsage count="1">
        <fieldUsage x="3"/>
      </fieldsUsage>
      <extLst>
        <ext xmlns:x15="http://schemas.microsoft.com/office/spreadsheetml/2010/11/main" uri="{B97F6D7D-B522-45F9-BDA1-12C45D357490}">
          <x15:cacheHierarchy aggregatedColumn="6"/>
        </ext>
      </extLst>
    </cacheHierarchy>
    <cacheHierarchy uniqueName="[Measures].[Sum of Deaths - Nutritional deficiencies - Sex: Both - Age: All Ages (N]" caption="Sum of Deaths - Nutritional deficiencies - Sex: Both - Age: All Ages (N" measure="1" displayFolder="" measureGroup="01 annual-number-of-deaths-by-cause" count="0" oneField="1" hidden="1">
      <fieldsUsage count="1">
        <fieldUsage x="4"/>
      </fieldsUsage>
      <extLst>
        <ext xmlns:x15="http://schemas.microsoft.com/office/spreadsheetml/2010/11/main" uri="{B97F6D7D-B522-45F9-BDA1-12C45D357490}">
          <x15:cacheHierarchy aggregatedColumn="7"/>
        </ext>
      </extLst>
    </cacheHierarchy>
    <cacheHierarchy uniqueName="[Measures].[Sum of Deaths - Malaria - Sex: Both - Age: All Ages (Number)]" caption="Sum of Deaths - Malaria - Sex: Both - Age: All Ages (Number)" measure="1" displayFolder="" measureGroup="01 annual-number-of-deaths-by-cause" count="0" oneField="1" hidden="1">
      <fieldsUsage count="1">
        <fieldUsage x="5"/>
      </fieldsUsage>
      <extLst>
        <ext xmlns:x15="http://schemas.microsoft.com/office/spreadsheetml/2010/11/main" uri="{B97F6D7D-B522-45F9-BDA1-12C45D357490}">
          <x15:cacheHierarchy aggregatedColumn="8"/>
        </ext>
      </extLst>
    </cacheHierarchy>
    <cacheHierarchy uniqueName="[Measures].[Sum of Deaths - Drowning - Sex: Both - Age: All Ages (Number)]" caption="Sum of Deaths - Drowning - Sex: Both - Age: All Ages (Number)" measure="1" displayFolder="" measureGroup="01 annual-number-of-deaths-by-cause" count="0" oneField="1" hidden="1">
      <fieldsUsage count="1">
        <fieldUsage x="6"/>
      </fieldsUsage>
      <extLst>
        <ext xmlns:x15="http://schemas.microsoft.com/office/spreadsheetml/2010/11/main" uri="{B97F6D7D-B522-45F9-BDA1-12C45D357490}">
          <x15:cacheHierarchy aggregatedColumn="9"/>
        </ext>
      </extLst>
    </cacheHierarchy>
    <cacheHierarchy uniqueName="[Measures].[Sum of Deaths - Interpersonal violence - Sex: Both - Age: All Ages (Num]" caption="Sum of Deaths - Interpersonal violence - Sex: Both - Age: All Ages (Num" measure="1" displayFolder="" measureGroup="01 annual-number-of-deaths-by-cause" count="0" oneField="1" hidden="1">
      <fieldsUsage count="1">
        <fieldUsage x="7"/>
      </fieldsUsage>
      <extLst>
        <ext xmlns:x15="http://schemas.microsoft.com/office/spreadsheetml/2010/11/main" uri="{B97F6D7D-B522-45F9-BDA1-12C45D357490}">
          <x15:cacheHierarchy aggregatedColumn="10"/>
        </ext>
      </extLst>
    </cacheHierarchy>
    <cacheHierarchy uniqueName="[Measures].[Sum of Deaths - Maternal disorders - Sex: Both - Age: All Ages (Number)]" caption="Sum of Deaths - Maternal disorders - Sex: Both - Age: All Ages (Number)" measure="1" displayFolder="" measureGroup="01 annual-number-of-deaths-by-cause" count="0" oneField="1" hidden="1">
      <fieldsUsage count="1">
        <fieldUsage x="8"/>
      </fieldsUsage>
      <extLst>
        <ext xmlns:x15="http://schemas.microsoft.com/office/spreadsheetml/2010/11/main" uri="{B97F6D7D-B522-45F9-BDA1-12C45D357490}">
          <x15:cacheHierarchy aggregatedColumn="11"/>
        </ext>
      </extLst>
    </cacheHierarchy>
    <cacheHierarchy uniqueName="[Measures].[Sum of Deaths - HIV/AIDS - Sex: Both - Age: All Ages (Number)]" caption="Sum of Deaths - HIV/AIDS - Sex: Both - Age: All Ages (Number)" measure="1" displayFolder="" measureGroup="01 annual-number-of-deaths-by-cause" count="0" oneField="1" hidden="1">
      <fieldsUsage count="1">
        <fieldUsage x="9"/>
      </fieldsUsage>
      <extLst>
        <ext xmlns:x15="http://schemas.microsoft.com/office/spreadsheetml/2010/11/main" uri="{B97F6D7D-B522-45F9-BDA1-12C45D357490}">
          <x15:cacheHierarchy aggregatedColumn="12"/>
        </ext>
      </extLst>
    </cacheHierarchy>
    <cacheHierarchy uniqueName="[Measures].[Sum of Deaths - Drug use disorders - Sex: Both - Age: All Ages (Number)]" caption="Sum of Deaths - Drug use disorders - Sex: Both - Age: All Ages (Number)" measure="1" displayFolder="" measureGroup="01 annual-number-of-deaths-by-cause" count="0" oneField="1" hidden="1">
      <fieldsUsage count="1">
        <fieldUsage x="10"/>
      </fieldsUsage>
      <extLst>
        <ext xmlns:x15="http://schemas.microsoft.com/office/spreadsheetml/2010/11/main" uri="{B97F6D7D-B522-45F9-BDA1-12C45D357490}">
          <x15:cacheHierarchy aggregatedColumn="13"/>
        </ext>
      </extLst>
    </cacheHierarchy>
    <cacheHierarchy uniqueName="[Measures].[Sum of Deaths - Tuberculosis - Sex: Both - Age: All Ages (Number)]" caption="Sum of Deaths - Tuberculosis - Sex: Both - Age: All Ages (Number)" measure="1" displayFolder="" measureGroup="01 annual-number-of-deaths-by-cause" count="0" oneField="1" hidden="1">
      <fieldsUsage count="1">
        <fieldUsage x="11"/>
      </fieldsUsage>
      <extLst>
        <ext xmlns:x15="http://schemas.microsoft.com/office/spreadsheetml/2010/11/main" uri="{B97F6D7D-B522-45F9-BDA1-12C45D357490}">
          <x15:cacheHierarchy aggregatedColumn="14"/>
        </ext>
      </extLst>
    </cacheHierarchy>
    <cacheHierarchy uniqueName="[Measures].[Sum of Deaths - Cardiovascular diseases - Sex: Both - Age: All Ages (Nu]" caption="Sum of Deaths - Cardiovascular diseases - Sex: Both - Age: All Ages (Nu" measure="1" displayFolder="" measureGroup="01 annual-number-of-deaths-by-cause" count="0" oneField="1" hidden="1">
      <fieldsUsage count="1">
        <fieldUsage x="12"/>
      </fieldsUsage>
      <extLst>
        <ext xmlns:x15="http://schemas.microsoft.com/office/spreadsheetml/2010/11/main" uri="{B97F6D7D-B522-45F9-BDA1-12C45D357490}">
          <x15:cacheHierarchy aggregatedColumn="15"/>
        </ext>
      </extLst>
    </cacheHierarchy>
    <cacheHierarchy uniqueName="[Measures].[Sum of Deaths - Lower respiratory infections - Sex: Both - Age: All Age]" caption="Sum of Deaths - Lower respiratory infections - Sex: Both - Age: All Age" measure="1" displayFolder="" measureGroup="01 annual-number-of-deaths-by-cause" count="0" oneField="1" hidden="1">
      <fieldsUsage count="1">
        <fieldUsage x="13"/>
      </fieldsUsage>
      <extLst>
        <ext xmlns:x15="http://schemas.microsoft.com/office/spreadsheetml/2010/11/main" uri="{B97F6D7D-B522-45F9-BDA1-12C45D357490}">
          <x15:cacheHierarchy aggregatedColumn="16"/>
        </ext>
      </extLst>
    </cacheHierarchy>
    <cacheHierarchy uniqueName="[Measures].[Sum of Deaths - Neonatal disorders - Sex: Both - Age: All Ages (Number)]" caption="Sum of Deaths - Neonatal disorders - Sex: Both - Age: All Ages (Number)" measure="1" displayFolder="" measureGroup="01 annual-number-of-deaths-by-cause" count="0" oneField="1" hidden="1">
      <fieldsUsage count="1">
        <fieldUsage x="14"/>
      </fieldsUsage>
      <extLst>
        <ext xmlns:x15="http://schemas.microsoft.com/office/spreadsheetml/2010/11/main" uri="{B97F6D7D-B522-45F9-BDA1-12C45D357490}">
          <x15:cacheHierarchy aggregatedColumn="17"/>
        </ext>
      </extLst>
    </cacheHierarchy>
    <cacheHierarchy uniqueName="[Measures].[Sum of Deaths - Alcohol use disorders - Sex: Both - Age: All Ages (Numb]" caption="Sum of Deaths - Alcohol use disorders - Sex: Both - Age: All Ages (Numb" measure="1" displayFolder="" measureGroup="01 annual-number-of-deaths-by-cause" count="0" oneField="1" hidden="1">
      <fieldsUsage count="1">
        <fieldUsage x="15"/>
      </fieldsUsage>
      <extLst>
        <ext xmlns:x15="http://schemas.microsoft.com/office/spreadsheetml/2010/11/main" uri="{B97F6D7D-B522-45F9-BDA1-12C45D357490}">
          <x15:cacheHierarchy aggregatedColumn="18"/>
        </ext>
      </extLst>
    </cacheHierarchy>
    <cacheHierarchy uniqueName="[Measures].[Sum of Deaths - Self-harm - Sex: Both - Age: All Ages (Number)]" caption="Sum of Deaths - Self-harm - Sex: Both - Age: All Ages (Number)" measure="1" displayFolder="" measureGroup="01 annual-number-of-deaths-by-cause" count="0" oneField="1" hidden="1">
      <fieldsUsage count="1">
        <fieldUsage x="16"/>
      </fieldsUsage>
      <extLst>
        <ext xmlns:x15="http://schemas.microsoft.com/office/spreadsheetml/2010/11/main" uri="{B97F6D7D-B522-45F9-BDA1-12C45D357490}">
          <x15:cacheHierarchy aggregatedColumn="19"/>
        </ext>
      </extLst>
    </cacheHierarchy>
    <cacheHierarchy uniqueName="[Measures].[Sum of Deaths - Exposure to forces of nature - Sex: Both - Age: All Age]" caption="Sum of Deaths - Exposure to forces of nature - Sex: Both - Age: All Age" measure="1" displayFolder="" measureGroup="01 annual-number-of-deaths-by-cause" count="0" oneField="1" hidden="1">
      <fieldsUsage count="1">
        <fieldUsage x="17"/>
      </fieldsUsage>
      <extLst>
        <ext xmlns:x15="http://schemas.microsoft.com/office/spreadsheetml/2010/11/main" uri="{B97F6D7D-B522-45F9-BDA1-12C45D357490}">
          <x15:cacheHierarchy aggregatedColumn="20"/>
        </ext>
      </extLst>
    </cacheHierarchy>
    <cacheHierarchy uniqueName="[Measures].[Sum of Deaths - Diarrheal diseases - Sex: Both - Age: All Ages (Number)]" caption="Sum of Deaths - Diarrheal diseases - Sex: Both - Age: All Ages (Number)" measure="1" displayFolder="" measureGroup="01 annual-number-of-deaths-by-cause" count="0" oneField="1" hidden="1">
      <fieldsUsage count="1">
        <fieldUsage x="18"/>
      </fieldsUsage>
      <extLst>
        <ext xmlns:x15="http://schemas.microsoft.com/office/spreadsheetml/2010/11/main" uri="{B97F6D7D-B522-45F9-BDA1-12C45D357490}">
          <x15:cacheHierarchy aggregatedColumn="21"/>
        </ext>
      </extLst>
    </cacheHierarchy>
    <cacheHierarchy uniqueName="[Measures].[Sum of Deaths - Environmental heat and cold exposure - Sex: Both - Age:]" caption="Sum of Deaths - Environmental heat and cold exposure - Sex: Both - Age:" measure="1" displayFolder="" measureGroup="01 annual-number-of-deaths-by-cause" count="0" oneField="1" hidden="1">
      <fieldsUsage count="1">
        <fieldUsage x="19"/>
      </fieldsUsage>
      <extLst>
        <ext xmlns:x15="http://schemas.microsoft.com/office/spreadsheetml/2010/11/main" uri="{B97F6D7D-B522-45F9-BDA1-12C45D357490}">
          <x15:cacheHierarchy aggregatedColumn="22"/>
        </ext>
      </extLst>
    </cacheHierarchy>
    <cacheHierarchy uniqueName="[Measures].[Sum of Deaths - Neoplasms - Sex: Both - Age: All Ages (Number)]" caption="Sum of Deaths - Neoplasms - Sex: Both - Age: All Ages (Number)" measure="1" displayFolder="" measureGroup="01 annual-number-of-deaths-by-cause" count="0" oneField="1" hidden="1">
      <fieldsUsage count="1">
        <fieldUsage x="20"/>
      </fieldsUsage>
      <extLst>
        <ext xmlns:x15="http://schemas.microsoft.com/office/spreadsheetml/2010/11/main" uri="{B97F6D7D-B522-45F9-BDA1-12C45D357490}">
          <x15:cacheHierarchy aggregatedColumn="23"/>
        </ext>
      </extLst>
    </cacheHierarchy>
    <cacheHierarchy uniqueName="[Measures].[Sum of Deaths - Conflict and terrorism - Sex: Both - Age: All Ages (Num]" caption="Sum of Deaths - Conflict and terrorism - Sex: Both - Age: All Ages (Num" measure="1" displayFolder="" measureGroup="01 annual-number-of-deaths-by-cause" count="0" oneField="1" hidden="1">
      <fieldsUsage count="1">
        <fieldUsage x="21"/>
      </fieldsUsage>
      <extLst>
        <ext xmlns:x15="http://schemas.microsoft.com/office/spreadsheetml/2010/11/main" uri="{B97F6D7D-B522-45F9-BDA1-12C45D357490}">
          <x15:cacheHierarchy aggregatedColumn="24"/>
        </ext>
      </extLst>
    </cacheHierarchy>
    <cacheHierarchy uniqueName="[Measures].[Sum of Deaths - Diabetes mellitus - Sex: Both - Age: All Ages (Number)]" caption="Sum of Deaths - Diabetes mellitus - Sex: Both - Age: All Ages (Number)" measure="1" displayFolder="" measureGroup="01 annual-number-of-deaths-by-cause" count="0" oneField="1" hidden="1">
      <fieldsUsage count="1">
        <fieldUsage x="22"/>
      </fieldsUsage>
      <extLst>
        <ext xmlns:x15="http://schemas.microsoft.com/office/spreadsheetml/2010/11/main" uri="{B97F6D7D-B522-45F9-BDA1-12C45D357490}">
          <x15:cacheHierarchy aggregatedColumn="25"/>
        </ext>
      </extLst>
    </cacheHierarchy>
    <cacheHierarchy uniqueName="[Measures].[Sum of Deaths - Chronic kidney disease - Sex: Both - Age: All Ages (Num]" caption="Sum of Deaths - Chronic kidney disease - Sex: Both - Age: All Ages (Num" measure="1" displayFolder="" measureGroup="01 annual-number-of-deaths-by-cause" count="0" oneField="1" hidden="1">
      <fieldsUsage count="1">
        <fieldUsage x="23"/>
      </fieldsUsage>
      <extLst>
        <ext xmlns:x15="http://schemas.microsoft.com/office/spreadsheetml/2010/11/main" uri="{B97F6D7D-B522-45F9-BDA1-12C45D357490}">
          <x15:cacheHierarchy aggregatedColumn="26"/>
        </ext>
      </extLst>
    </cacheHierarchy>
    <cacheHierarchy uniqueName="[Measures].[Sum of Deaths - Poisonings - Sex: Both - Age: All Ages (Number)]" caption="Sum of Deaths - Poisonings - Sex: Both - Age: All Ages (Number)" measure="1" displayFolder="" measureGroup="01 annual-number-of-deaths-by-cause" count="0" oneField="1" hidden="1">
      <fieldsUsage count="1">
        <fieldUsage x="24"/>
      </fieldsUsage>
      <extLst>
        <ext xmlns:x15="http://schemas.microsoft.com/office/spreadsheetml/2010/11/main" uri="{B97F6D7D-B522-45F9-BDA1-12C45D357490}">
          <x15:cacheHierarchy aggregatedColumn="27"/>
        </ext>
      </extLst>
    </cacheHierarchy>
    <cacheHierarchy uniqueName="[Measures].[Sum of Deaths - Protein-energy malnutrition - Sex: Both - Age: All Ages]" caption="Sum of Deaths - Protein-energy malnutrition - Sex: Both - Age: All Ages" measure="1" displayFolder="" measureGroup="01 annual-number-of-deaths-by-cause" count="0" oneField="1" hidden="1">
      <fieldsUsage count="1">
        <fieldUsage x="25"/>
      </fieldsUsage>
      <extLst>
        <ext xmlns:x15="http://schemas.microsoft.com/office/spreadsheetml/2010/11/main" uri="{B97F6D7D-B522-45F9-BDA1-12C45D357490}">
          <x15:cacheHierarchy aggregatedColumn="28"/>
        </ext>
      </extLst>
    </cacheHierarchy>
    <cacheHierarchy uniqueName="[Measures].[Sum of Terrorism (deaths)]" caption="Sum of Terrorism (deaths)" measure="1" displayFolder="" measureGroup="01 annual-number-of-deaths-by-cause" count="0" oneField="1" hidden="1">
      <fieldsUsage count="1">
        <fieldUsage x="26"/>
      </fieldsUsage>
      <extLst>
        <ext xmlns:x15="http://schemas.microsoft.com/office/spreadsheetml/2010/11/main" uri="{B97F6D7D-B522-45F9-BDA1-12C45D357490}">
          <x15:cacheHierarchy aggregatedColumn="29"/>
        </ext>
      </extLst>
    </cacheHierarchy>
    <cacheHierarchy uniqueName="[Measures].[Sum of Deaths - Road injuries - Sex: Both - Age: All Ages (Number)]" caption="Sum of Deaths - Road injuries - Sex: Both - Age: All Ages (Number)" measure="1" displayFolder="" measureGroup="01 annual-number-of-deaths-by-cause" count="0" oneField="1" hidden="1">
      <fieldsUsage count="1">
        <fieldUsage x="27"/>
      </fieldsUsage>
      <extLst>
        <ext xmlns:x15="http://schemas.microsoft.com/office/spreadsheetml/2010/11/main" uri="{B97F6D7D-B522-45F9-BDA1-12C45D357490}">
          <x15:cacheHierarchy aggregatedColumn="30"/>
        </ext>
      </extLst>
    </cacheHierarchy>
    <cacheHierarchy uniqueName="[Measures].[Sum of Deaths - Chronic respiratory diseases - Sex: Both - Age: All Age]" caption="Sum of Deaths - Chronic respiratory diseases - Sex: Both - Age: All Age" measure="1" displayFolder="" measureGroup="01 annual-number-of-deaths-by-cause" count="0" oneField="1" hidden="1">
      <fieldsUsage count="1">
        <fieldUsage x="28"/>
      </fieldsUsage>
      <extLst>
        <ext xmlns:x15="http://schemas.microsoft.com/office/spreadsheetml/2010/11/main" uri="{B97F6D7D-B522-45F9-BDA1-12C45D357490}">
          <x15:cacheHierarchy aggregatedColumn="31"/>
        </ext>
      </extLst>
    </cacheHierarchy>
    <cacheHierarchy uniqueName="[Measures].[Sum of Deaths - Cirrhosis and other chronic liver diseases - Sex: Both]" caption="Sum of Deaths - Cirrhosis and other chronic liver diseases - Sex: Both" measure="1" displayFolder="" measureGroup="01 annual-number-of-deaths-by-cause" count="0" oneField="1" hidden="1">
      <fieldsUsage count="1">
        <fieldUsage x="29"/>
      </fieldsUsage>
      <extLst>
        <ext xmlns:x15="http://schemas.microsoft.com/office/spreadsheetml/2010/11/main" uri="{B97F6D7D-B522-45F9-BDA1-12C45D357490}">
          <x15:cacheHierarchy aggregatedColumn="32"/>
        </ext>
      </extLst>
    </cacheHierarchy>
    <cacheHierarchy uniqueName="[Measures].[Sum of Deaths - Digestive diseases - Sex: Both - Age: All Ages (Number)]" caption="Sum of Deaths - Digestive diseases - Sex: Both - Age: All Ages (Number)" measure="1" displayFolder="" measureGroup="01 annual-number-of-deaths-by-cause" count="0" oneField="1" hidden="1">
      <fieldsUsage count="1">
        <fieldUsage x="30"/>
      </fieldsUsage>
      <extLst>
        <ext xmlns:x15="http://schemas.microsoft.com/office/spreadsheetml/2010/11/main" uri="{B97F6D7D-B522-45F9-BDA1-12C45D357490}">
          <x15:cacheHierarchy aggregatedColumn="33"/>
        </ext>
      </extLst>
    </cacheHierarchy>
    <cacheHierarchy uniqueName="[Measures].[Sum of Deaths - Fire, heat, and hot substances - Sex: Both - Age: All A]" caption="Sum of Deaths - Fire, heat, and hot substances - Sex: Both - Age: All A" measure="1" displayFolder="" measureGroup="01 annual-number-of-deaths-by-cause" count="0" oneField="1" hidden="1">
      <fieldsUsage count="1">
        <fieldUsage x="31"/>
      </fieldsUsage>
      <extLst>
        <ext xmlns:x15="http://schemas.microsoft.com/office/spreadsheetml/2010/11/main" uri="{B97F6D7D-B522-45F9-BDA1-12C45D357490}">
          <x15:cacheHierarchy aggregatedColumn="34"/>
        </ext>
      </extLst>
    </cacheHierarchy>
    <cacheHierarchy uniqueName="[Measures].[Sum of Deaths - Acute hepatitis - Sex: Both - Age: All Ages (Number)]" caption="Sum of Deaths - Acute hepatitis - Sex: Both - Age: All Ages (Number)" measure="1" displayFolder="" measureGroup="01 annual-number-of-deaths-by-cause" count="0" oneField="1" hidden="1">
      <fieldsUsage count="1">
        <fieldUsage x="32"/>
      </fieldsUsage>
      <extLst>
        <ext xmlns:x15="http://schemas.microsoft.com/office/spreadsheetml/2010/11/main" uri="{B97F6D7D-B522-45F9-BDA1-12C45D357490}">
          <x15:cacheHierarchy aggregatedColumn="35"/>
        </ext>
      </extLst>
    </cacheHierarchy>
    <cacheHierarchy uniqueName="[Measures].[Sum of Deaths - Liver cancer - Sex: Both - Age: All Ages (Number)]" caption="Sum of Deaths - Liver cancer - Sex: Both - Age: All Ages (Number)" measure="1" displayFolder="" measureGroup="02 total-cancer-deaths-by-type" count="0" hidden="1">
      <extLst>
        <ext xmlns:x15="http://schemas.microsoft.com/office/spreadsheetml/2010/11/main" uri="{B97F6D7D-B522-45F9-BDA1-12C45D357490}">
          <x15:cacheHierarchy aggregatedColumn="39"/>
        </ext>
      </extLst>
    </cacheHierarchy>
    <cacheHierarchy uniqueName="[Measures].[Sum of Deaths - Kidney cancer - Sex: Both - Age: All Ages (Number)]" caption="Sum of Deaths - Kidney cancer - Sex: Both - Age: All Ages (Number)" measure="1" displayFolder="" measureGroup="02 total-cancer-deaths-by-type" count="0" hidden="1">
      <extLst>
        <ext xmlns:x15="http://schemas.microsoft.com/office/spreadsheetml/2010/11/main" uri="{B97F6D7D-B522-45F9-BDA1-12C45D357490}">
          <x15:cacheHierarchy aggregatedColumn="40"/>
        </ext>
      </extLst>
    </cacheHierarchy>
    <cacheHierarchy uniqueName="[Measures].[Sum of Deaths - Lip and oral cavity cancer - Sex: Both - Age: All Ages]" caption="Sum of Deaths - Lip and oral cavity cancer - Sex: Both - Age: All Ages" measure="1" displayFolder="" measureGroup="02 total-cancer-deaths-by-type" count="0" hidden="1">
      <extLst>
        <ext xmlns:x15="http://schemas.microsoft.com/office/spreadsheetml/2010/11/main" uri="{B97F6D7D-B522-45F9-BDA1-12C45D357490}">
          <x15:cacheHierarchy aggregatedColumn="41"/>
        </ext>
      </extLst>
    </cacheHierarchy>
    <cacheHierarchy uniqueName="[Measures].[Sum of Deaths - Tracheal, bronchus, and lung cancer - Sex: Both - Age:]" caption="Sum of Deaths - Tracheal, bronchus, and lung cancer - Sex: Both - Age:" measure="1" displayFolder="" measureGroup="02 total-cancer-deaths-by-type" count="0" hidden="1">
      <extLst>
        <ext xmlns:x15="http://schemas.microsoft.com/office/spreadsheetml/2010/11/main" uri="{B97F6D7D-B522-45F9-BDA1-12C45D357490}">
          <x15:cacheHierarchy aggregatedColumn="42"/>
        </ext>
      </extLst>
    </cacheHierarchy>
    <cacheHierarchy uniqueName="[Measures].[Sum of Deaths - Larynx cancer - Sex: Both - Age: All Ages (Number)]" caption="Sum of Deaths - Larynx cancer - Sex: Both - Age: All Ages (Number)" measure="1" displayFolder="" measureGroup="02 total-cancer-deaths-by-type" count="0" hidden="1">
      <extLst>
        <ext xmlns:x15="http://schemas.microsoft.com/office/spreadsheetml/2010/11/main" uri="{B97F6D7D-B522-45F9-BDA1-12C45D357490}">
          <x15:cacheHierarchy aggregatedColumn="43"/>
        </ext>
      </extLst>
    </cacheHierarchy>
    <cacheHierarchy uniqueName="[Measures].[Sum of Deaths - Gallbladder and biliary tract cancer - Sex: Both - Age:]" caption="Sum of Deaths - Gallbladder and biliary tract cancer - Sex: Both - Age:" measure="1" displayFolder="" measureGroup="02 total-cancer-deaths-by-type" count="0" hidden="1">
      <extLst>
        <ext xmlns:x15="http://schemas.microsoft.com/office/spreadsheetml/2010/11/main" uri="{B97F6D7D-B522-45F9-BDA1-12C45D357490}">
          <x15:cacheHierarchy aggregatedColumn="44"/>
        </ext>
      </extLst>
    </cacheHierarchy>
    <cacheHierarchy uniqueName="[Measures].[Sum of Deaths - Malignant skin melanoma - Sex: Both - Age: All Ages (Nu]" caption="Sum of Deaths - Malignant skin melanoma - Sex: Both - Age: All Ages (Nu" measure="1" displayFolder="" measureGroup="02 total-cancer-deaths-by-type" count="0" hidden="1">
      <extLst>
        <ext xmlns:x15="http://schemas.microsoft.com/office/spreadsheetml/2010/11/main" uri="{B97F6D7D-B522-45F9-BDA1-12C45D357490}">
          <x15:cacheHierarchy aggregatedColumn="45"/>
        </ext>
      </extLst>
    </cacheHierarchy>
    <cacheHierarchy uniqueName="[Measures].[Sum of Deaths - Leukemia - Sex: Both - Age: All Ages (Number)]" caption="Sum of Deaths - Leukemia - Sex: Both - Age: All Ages (Number)" measure="1" displayFolder="" measureGroup="02 total-cancer-deaths-by-type" count="0" hidden="1">
      <extLst>
        <ext xmlns:x15="http://schemas.microsoft.com/office/spreadsheetml/2010/11/main" uri="{B97F6D7D-B522-45F9-BDA1-12C45D357490}">
          <x15:cacheHierarchy aggregatedColumn="46"/>
        </ext>
      </extLst>
    </cacheHierarchy>
    <cacheHierarchy uniqueName="[Measures].[Sum of Deaths - Hodgkin lymphoma - Sex: Both - Age: All Ages (Number)]" caption="Sum of Deaths - Hodgkin lymphoma - Sex: Both - Age: All Ages (Number)" measure="1" displayFolder="" measureGroup="02 total-cancer-deaths-by-type" count="0" hidden="1">
      <extLst>
        <ext xmlns:x15="http://schemas.microsoft.com/office/spreadsheetml/2010/11/main" uri="{B97F6D7D-B522-45F9-BDA1-12C45D357490}">
          <x15:cacheHierarchy aggregatedColumn="47"/>
        </ext>
      </extLst>
    </cacheHierarchy>
    <cacheHierarchy uniqueName="[Measures].[Sum of Deaths - Multiple myeloma - Sex: Both - Age: All Ages (Number)]" caption="Sum of Deaths - Multiple myeloma - Sex: Both - Age: All Ages (Number)" measure="1" displayFolder="" measureGroup="02 total-cancer-deaths-by-type" count="0" hidden="1">
      <extLst>
        <ext xmlns:x15="http://schemas.microsoft.com/office/spreadsheetml/2010/11/main" uri="{B97F6D7D-B522-45F9-BDA1-12C45D357490}">
          <x15:cacheHierarchy aggregatedColumn="48"/>
        </ext>
      </extLst>
    </cacheHierarchy>
    <cacheHierarchy uniqueName="[Measures].[Sum of Deaths - Other neoplasms - Sex: Both - Age: All Ages (Number)]" caption="Sum of Deaths - Other neoplasms - Sex: Both - Age: All Ages (Number)" measure="1" displayFolder="" measureGroup="02 total-cancer-deaths-by-type" count="0" hidden="1">
      <extLst>
        <ext xmlns:x15="http://schemas.microsoft.com/office/spreadsheetml/2010/11/main" uri="{B97F6D7D-B522-45F9-BDA1-12C45D357490}">
          <x15:cacheHierarchy aggregatedColumn="49"/>
        </ext>
      </extLst>
    </cacheHierarchy>
    <cacheHierarchy uniqueName="[Measures].[Sum of Deaths - Breast cancer - Sex: Both - Age: All Ages (Number)]" caption="Sum of Deaths - Breast cancer - Sex: Both - Age: All Ages (Number)" measure="1" displayFolder="" measureGroup="02 total-cancer-deaths-by-type" count="0" hidden="1">
      <extLst>
        <ext xmlns:x15="http://schemas.microsoft.com/office/spreadsheetml/2010/11/main" uri="{B97F6D7D-B522-45F9-BDA1-12C45D357490}">
          <x15:cacheHierarchy aggregatedColumn="50"/>
        </ext>
      </extLst>
    </cacheHierarchy>
    <cacheHierarchy uniqueName="[Measures].[Sum of Deaths - Prostate cancer - Sex: Both - Age: All Ages (Number)]" caption="Sum of Deaths - Prostate cancer - Sex: Both - Age: All Ages (Number)" measure="1" displayFolder="" measureGroup="02 total-cancer-deaths-by-type" count="0" hidden="1">
      <extLst>
        <ext xmlns:x15="http://schemas.microsoft.com/office/spreadsheetml/2010/11/main" uri="{B97F6D7D-B522-45F9-BDA1-12C45D357490}">
          <x15:cacheHierarchy aggregatedColumn="51"/>
        </ext>
      </extLst>
    </cacheHierarchy>
    <cacheHierarchy uniqueName="[Measures].[Sum of Deaths - Thyroid cancer - Sex: Both - Age: All Ages (Number)]" caption="Sum of Deaths - Thyroid cancer - Sex: Both - Age: All Ages (Number)" measure="1" displayFolder="" measureGroup="02 total-cancer-deaths-by-type" count="0" hidden="1">
      <extLst>
        <ext xmlns:x15="http://schemas.microsoft.com/office/spreadsheetml/2010/11/main" uri="{B97F6D7D-B522-45F9-BDA1-12C45D357490}">
          <x15:cacheHierarchy aggregatedColumn="52"/>
        </ext>
      </extLst>
    </cacheHierarchy>
    <cacheHierarchy uniqueName="[Measures].[Sum of Deaths - Stomach cancer - Sex: Both - Age: All Ages (Number)]" caption="Sum of Deaths - Stomach cancer - Sex: Both - Age: All Ages (Number)" measure="1" displayFolder="" measureGroup="02 total-cancer-deaths-by-type" count="0" hidden="1">
      <extLst>
        <ext xmlns:x15="http://schemas.microsoft.com/office/spreadsheetml/2010/11/main" uri="{B97F6D7D-B522-45F9-BDA1-12C45D357490}">
          <x15:cacheHierarchy aggregatedColumn="53"/>
        </ext>
      </extLst>
    </cacheHierarchy>
    <cacheHierarchy uniqueName="[Measures].[Sum of Deaths - Bladder cancer - Sex: Both - Age: All Ages (Number)]" caption="Sum of Deaths - Bladder cancer - Sex: Both - Age: All Ages (Number)" measure="1" displayFolder="" measureGroup="02 total-cancer-deaths-by-type" count="0" hidden="1">
      <extLst>
        <ext xmlns:x15="http://schemas.microsoft.com/office/spreadsheetml/2010/11/main" uri="{B97F6D7D-B522-45F9-BDA1-12C45D357490}">
          <x15:cacheHierarchy aggregatedColumn="54"/>
        </ext>
      </extLst>
    </cacheHierarchy>
    <cacheHierarchy uniqueName="[Measures].[Sum of Deaths - Uterine cancer - Sex: Both - Age: All Ages (Number)]" caption="Sum of Deaths - Uterine cancer - Sex: Both - Age: All Ages (Number)" measure="1" displayFolder="" measureGroup="02 total-cancer-deaths-by-type" count="0" hidden="1">
      <extLst>
        <ext xmlns:x15="http://schemas.microsoft.com/office/spreadsheetml/2010/11/main" uri="{B97F6D7D-B522-45F9-BDA1-12C45D357490}">
          <x15:cacheHierarchy aggregatedColumn="55"/>
        </ext>
      </extLst>
    </cacheHierarchy>
    <cacheHierarchy uniqueName="[Measures].[Sum of Deaths - Ovarian cancer - Sex: Both - Age: All Ages (Number)]" caption="Sum of Deaths - Ovarian cancer - Sex: Both - Age: All Ages (Number)" measure="1" displayFolder="" measureGroup="02 total-cancer-deaths-by-type" count="0" hidden="1">
      <extLst>
        <ext xmlns:x15="http://schemas.microsoft.com/office/spreadsheetml/2010/11/main" uri="{B97F6D7D-B522-45F9-BDA1-12C45D357490}">
          <x15:cacheHierarchy aggregatedColumn="56"/>
        </ext>
      </extLst>
    </cacheHierarchy>
    <cacheHierarchy uniqueName="[Measures].[Sum of Deaths - Cervical cancer - Sex: Both - Age: All Ages (Number)]" caption="Sum of Deaths - Cervical cancer - Sex: Both - Age: All Ages (Number)" measure="1" displayFolder="" measureGroup="02 total-cancer-deaths-by-type" count="0" hidden="1">
      <extLst>
        <ext xmlns:x15="http://schemas.microsoft.com/office/spreadsheetml/2010/11/main" uri="{B97F6D7D-B522-45F9-BDA1-12C45D357490}">
          <x15:cacheHierarchy aggregatedColumn="57"/>
        </ext>
      </extLst>
    </cacheHierarchy>
    <cacheHierarchy uniqueName="[Measures].[Sum of Deaths - Brain and central nervous system cancer - Sex: Both - A]" caption="Sum of Deaths - Brain and central nervous system cancer - Sex: Both - A" measure="1" displayFolder="" measureGroup="02 total-cancer-deaths-by-type" count="0" hidden="1">
      <extLst>
        <ext xmlns:x15="http://schemas.microsoft.com/office/spreadsheetml/2010/11/main" uri="{B97F6D7D-B522-45F9-BDA1-12C45D357490}">
          <x15:cacheHierarchy aggregatedColumn="58"/>
        </ext>
      </extLst>
    </cacheHierarchy>
    <cacheHierarchy uniqueName="[Measures].[Sum of Deaths - Non-Hodgkin lymphoma - Sex: Both - Age: All Ages (Numbe]" caption="Sum of Deaths - Non-Hodgkin lymphoma - Sex: Both - Age: All Ages (Numbe" measure="1" displayFolder="" measureGroup="02 total-cancer-deaths-by-type" count="0" hidden="1">
      <extLst>
        <ext xmlns:x15="http://schemas.microsoft.com/office/spreadsheetml/2010/11/main" uri="{B97F6D7D-B522-45F9-BDA1-12C45D357490}">
          <x15:cacheHierarchy aggregatedColumn="59"/>
        </ext>
      </extLst>
    </cacheHierarchy>
    <cacheHierarchy uniqueName="[Measures].[Sum of Deaths - Pancreatic cancer - Sex: Both - Age: All Ages (Number)]" caption="Sum of Deaths - Pancreatic cancer - Sex: Both - Age: All Ages (Number)" measure="1" displayFolder="" measureGroup="02 total-cancer-deaths-by-type" count="0" hidden="1">
      <extLst>
        <ext xmlns:x15="http://schemas.microsoft.com/office/spreadsheetml/2010/11/main" uri="{B97F6D7D-B522-45F9-BDA1-12C45D357490}">
          <x15:cacheHierarchy aggregatedColumn="60"/>
        </ext>
      </extLst>
    </cacheHierarchy>
    <cacheHierarchy uniqueName="[Measures].[Sum of Deaths - Esophageal cancer - Sex: Both - Age: All Ages (Number)]" caption="Sum of Deaths - Esophageal cancer - Sex: Both - Age: All Ages (Number)" measure="1" displayFolder="" measureGroup="02 total-cancer-deaths-by-type" count="0" hidden="1">
      <extLst>
        <ext xmlns:x15="http://schemas.microsoft.com/office/spreadsheetml/2010/11/main" uri="{B97F6D7D-B522-45F9-BDA1-12C45D357490}">
          <x15:cacheHierarchy aggregatedColumn="61"/>
        </ext>
      </extLst>
    </cacheHierarchy>
    <cacheHierarchy uniqueName="[Measures].[Sum of Deaths - Testicular cancer - Sex: Both - Age: All Ages (Number)]" caption="Sum of Deaths - Testicular cancer - Sex: Both - Age: All Ages (Number)" measure="1" displayFolder="" measureGroup="02 total-cancer-deaths-by-type" count="0" hidden="1">
      <extLst>
        <ext xmlns:x15="http://schemas.microsoft.com/office/spreadsheetml/2010/11/main" uri="{B97F6D7D-B522-45F9-BDA1-12C45D357490}">
          <x15:cacheHierarchy aggregatedColumn="62"/>
        </ext>
      </extLst>
    </cacheHierarchy>
    <cacheHierarchy uniqueName="[Measures].[Sum of Deaths - Nasopharynx cancer - Sex: Both - Age: All Ages (Number)]" caption="Sum of Deaths - Nasopharynx cancer - Sex: Both - Age: All Ages (Number)" measure="1" displayFolder="" measureGroup="02 total-cancer-deaths-by-type" count="0" hidden="1">
      <extLst>
        <ext xmlns:x15="http://schemas.microsoft.com/office/spreadsheetml/2010/11/main" uri="{B97F6D7D-B522-45F9-BDA1-12C45D357490}">
          <x15:cacheHierarchy aggregatedColumn="63"/>
        </ext>
      </extLst>
    </cacheHierarchy>
    <cacheHierarchy uniqueName="[Measures].[Sum of Deaths - Other pharynx cancer - Sex: Both - Age: All Ages (Numbe]" caption="Sum of Deaths - Other pharynx cancer - Sex: Both - Age: All Ages (Numbe" measure="1" displayFolder="" measureGroup="02 total-cancer-deaths-by-type" count="0" hidden="1">
      <extLst>
        <ext xmlns:x15="http://schemas.microsoft.com/office/spreadsheetml/2010/11/main" uri="{B97F6D7D-B522-45F9-BDA1-12C45D357490}">
          <x15:cacheHierarchy aggregatedColumn="64"/>
        </ext>
      </extLst>
    </cacheHierarchy>
    <cacheHierarchy uniqueName="[Measures].[Sum of Deaths - Colon and rectum cancer - Sex: Both - Age: All Ages (Nu]" caption="Sum of Deaths - Colon and rectum cancer - Sex: Both - Age: All Ages (Nu" measure="1" displayFolder="" measureGroup="02 total-cancer-deaths-by-type" count="0" hidden="1">
      <extLst>
        <ext xmlns:x15="http://schemas.microsoft.com/office/spreadsheetml/2010/11/main" uri="{B97F6D7D-B522-45F9-BDA1-12C45D357490}">
          <x15:cacheHierarchy aggregatedColumn="65"/>
        </ext>
      </extLst>
    </cacheHierarchy>
    <cacheHierarchy uniqueName="[Measures].[Sum of Deaths - Non-melanoma skin cancer - Sex: Both - Age: All Ages (N]" caption="Sum of Deaths - Non-melanoma skin cancer - Sex: Both - Age: All Ages (N" measure="1" displayFolder="" measureGroup="02 total-cancer-deaths-by-type" count="0" hidden="1">
      <extLst>
        <ext xmlns:x15="http://schemas.microsoft.com/office/spreadsheetml/2010/11/main" uri="{B97F6D7D-B522-45F9-BDA1-12C45D357490}">
          <x15:cacheHierarchy aggregatedColumn="66"/>
        </ext>
      </extLst>
    </cacheHierarchy>
    <cacheHierarchy uniqueName="[Measures].[Sum of Deaths - Mesothelioma - Sex: Both - Age: All Ages (Number)]" caption="Sum of Deaths - Mesothelioma - Sex: Both - Age: All Ages (Number)" measure="1" displayFolder="" measureGroup="02 total-cancer-deaths-by-type" count="0" hidden="1">
      <extLst>
        <ext xmlns:x15="http://schemas.microsoft.com/office/spreadsheetml/2010/11/main" uri="{B97F6D7D-B522-45F9-BDA1-12C45D357490}">
          <x15:cacheHierarchy aggregatedColumn="67"/>
        </ext>
      </extLst>
    </cacheHierarchy>
    <cacheHierarchy uniqueName="[Measures].[Sum of Deaths - Neoplasms - Sex: Both - Age: Under 5 (Rate)]" caption="Sum of Deaths - Neoplasms - Sex: Both - Age: Under 5 (Rate)" measure="1" displayFolder="" measureGroup="03 cancer-death-rates-by-age" count="0" hidden="1">
      <extLst>
        <ext xmlns:x15="http://schemas.microsoft.com/office/spreadsheetml/2010/11/main" uri="{B97F6D7D-B522-45F9-BDA1-12C45D357490}">
          <x15:cacheHierarchy aggregatedColumn="71"/>
        </ext>
      </extLst>
    </cacheHierarchy>
    <cacheHierarchy uniqueName="[Measures].[Sum of Deaths - Neoplasms - Sex: Both - Age: Age-standardized (Rate)]" caption="Sum of Deaths - Neoplasms - Sex: Both - Age: Age-standardized (Rate)" measure="1" displayFolder="" measureGroup="03 cancer-death-rates-by-age" count="0" hidden="1">
      <extLst>
        <ext xmlns:x15="http://schemas.microsoft.com/office/spreadsheetml/2010/11/main" uri="{B97F6D7D-B522-45F9-BDA1-12C45D357490}">
          <x15:cacheHierarchy aggregatedColumn="72"/>
        </ext>
      </extLst>
    </cacheHierarchy>
    <cacheHierarchy uniqueName="[Measures].[Sum of Deaths - Neoplasms - Sex: Both - Age: All Ages (Rate)]" caption="Sum of Deaths - Neoplasms - Sex: Both - Age: All Ages (Rate)" measure="1" displayFolder="" measureGroup="03 cancer-death-rates-by-age" count="0" hidden="1">
      <extLst>
        <ext xmlns:x15="http://schemas.microsoft.com/office/spreadsheetml/2010/11/main" uri="{B97F6D7D-B522-45F9-BDA1-12C45D357490}">
          <x15:cacheHierarchy aggregatedColumn="73"/>
        </ext>
      </extLst>
    </cacheHierarchy>
    <cacheHierarchy uniqueName="[Measures].[Sum of Deaths - Neoplasms - Sex: Both - Age: 70+ years (Rate)]" caption="Sum of Deaths - Neoplasms - Sex: Both - Age: 70+ years (Rate)" measure="1" displayFolder="" measureGroup="03 cancer-death-rates-by-age" count="0" hidden="1">
      <extLst>
        <ext xmlns:x15="http://schemas.microsoft.com/office/spreadsheetml/2010/11/main" uri="{B97F6D7D-B522-45F9-BDA1-12C45D357490}">
          <x15:cacheHierarchy aggregatedColumn="74"/>
        </ext>
      </extLst>
    </cacheHierarchy>
    <cacheHierarchy uniqueName="[Measures].[Sum of Deaths - Neoplasms - Sex: Both - Age: 5-14 years (Rate)]" caption="Sum of Deaths - Neoplasms - Sex: Both - Age: 5-14 years (Rate)" measure="1" displayFolder="" measureGroup="03 cancer-death-rates-by-age" count="0" hidden="1">
      <extLst>
        <ext xmlns:x15="http://schemas.microsoft.com/office/spreadsheetml/2010/11/main" uri="{B97F6D7D-B522-45F9-BDA1-12C45D357490}">
          <x15:cacheHierarchy aggregatedColumn="75"/>
        </ext>
      </extLst>
    </cacheHierarchy>
    <cacheHierarchy uniqueName="[Measures].[Sum of Deaths - Neoplasms - Sex: Both - Age: 50-69 years (Rate)]" caption="Sum of Deaths - Neoplasms - Sex: Both - Age: 50-69 years (Rate)" measure="1" displayFolder="" measureGroup="03 cancer-death-rates-by-age" count="0" hidden="1">
      <extLst>
        <ext xmlns:x15="http://schemas.microsoft.com/office/spreadsheetml/2010/11/main" uri="{B97F6D7D-B522-45F9-BDA1-12C45D357490}">
          <x15:cacheHierarchy aggregatedColumn="76"/>
        </ext>
      </extLst>
    </cacheHierarchy>
    <cacheHierarchy uniqueName="[Measures].[Sum of Deaths - Neoplasms - Sex: Both - Age: 15-49 years (Rate)]" caption="Sum of Deaths - Neoplasms - Sex: Both - Age: 15-49 years (Rate)" measure="1" displayFolder="" measureGroup="03 cancer-death-rates-by-age" count="0" hidden="1">
      <extLst>
        <ext xmlns:x15="http://schemas.microsoft.com/office/spreadsheetml/2010/11/main" uri="{B97F6D7D-B522-45F9-BDA1-12C45D357490}">
          <x15:cacheHierarchy aggregatedColumn="77"/>
        </ext>
      </extLst>
    </cacheHierarchy>
    <cacheHierarchy uniqueName="[Measures].[Sum of Prevalence - Liver cancer - Sex: Both - Age: Age-standardized (P]" caption="Sum of Prevalence - Liver cancer - Sex: Both - Age: Age-standardized (P" measure="1" displayFolder="" measureGroup="04_share-of-population-with-cancer-types_" count="0" hidden="1">
      <extLst>
        <ext xmlns:x15="http://schemas.microsoft.com/office/spreadsheetml/2010/11/main" uri="{B97F6D7D-B522-45F9-BDA1-12C45D357490}">
          <x15:cacheHierarchy aggregatedColumn="81"/>
        </ext>
      </extLst>
    </cacheHierarchy>
    <cacheHierarchy uniqueName="[Measures].[Sum of Prevalence - Kidney cancer - Sex: Both - Age: Age-standardized (]" caption="Sum of Prevalence - Kidney cancer - Sex: Both - Age: Age-standardized (" measure="1" displayFolder="" measureGroup="04_share-of-population-with-cancer-types_" count="0" hidden="1">
      <extLst>
        <ext xmlns:x15="http://schemas.microsoft.com/office/spreadsheetml/2010/11/main" uri="{B97F6D7D-B522-45F9-BDA1-12C45D357490}">
          <x15:cacheHierarchy aggregatedColumn="82"/>
        </ext>
      </extLst>
    </cacheHierarchy>
    <cacheHierarchy uniqueName="[Measures].[Sum of Prevalence - Larynx cancer - Sex: Both - Age: Age-standardized (]" caption="Sum of Prevalence - Larynx cancer - Sex: Both - Age: Age-standardized (" measure="1" displayFolder="" measureGroup="04_share-of-population-with-cancer-types_" count="0" hidden="1">
      <extLst>
        <ext xmlns:x15="http://schemas.microsoft.com/office/spreadsheetml/2010/11/main" uri="{B97F6D7D-B522-45F9-BDA1-12C45D357490}">
          <x15:cacheHierarchy aggregatedColumn="83"/>
        </ext>
      </extLst>
    </cacheHierarchy>
    <cacheHierarchy uniqueName="[Measures].[Sum of Prevalence - Breast cancer - Sex: Both - Age: Age-standardized (]" caption="Sum of Prevalence - Breast cancer - Sex: Both - Age: Age-standardized (" measure="1" displayFolder="" measureGroup="04_share-of-population-with-cancer-types_" count="0" hidden="1">
      <extLst>
        <ext xmlns:x15="http://schemas.microsoft.com/office/spreadsheetml/2010/11/main" uri="{B97F6D7D-B522-45F9-BDA1-12C45D357490}">
          <x15:cacheHierarchy aggregatedColumn="84"/>
        </ext>
      </extLst>
    </cacheHierarchy>
    <cacheHierarchy uniqueName="[Measures].[Sum of Prevalence - Thyroid cancer - Sex: Both - Age: Age-standardized]" caption="Sum of Prevalence - Thyroid cancer - Sex: Both - Age: Age-standardized" measure="1" displayFolder="" measureGroup="04_share-of-population-with-cancer-types_" count="0" hidden="1">
      <extLst>
        <ext xmlns:x15="http://schemas.microsoft.com/office/spreadsheetml/2010/11/main" uri="{B97F6D7D-B522-45F9-BDA1-12C45D357490}">
          <x15:cacheHierarchy aggregatedColumn="85"/>
        </ext>
      </extLst>
    </cacheHierarchy>
    <cacheHierarchy uniqueName="[Measures].[Sum of Prevalence - Bladder cancer - Sex: Both - Age: Age-standardized]" caption="Sum of Prevalence - Bladder cancer - Sex: Both - Age: Age-standardized" measure="1" displayFolder="" measureGroup="04_share-of-population-with-cancer-types_" count="0" hidden="1">
      <extLst>
        <ext xmlns:x15="http://schemas.microsoft.com/office/spreadsheetml/2010/11/main" uri="{B97F6D7D-B522-45F9-BDA1-12C45D357490}">
          <x15:cacheHierarchy aggregatedColumn="86"/>
        </ext>
      </extLst>
    </cacheHierarchy>
    <cacheHierarchy uniqueName="[Measures].[Sum of Prevalence - Uterine cancer - Sex: Both - Age: Age-standardized]" caption="Sum of Prevalence - Uterine cancer - Sex: Both - Age: Age-standardized" measure="1" displayFolder="" measureGroup="04_share-of-population-with-cancer-types_" count="0" hidden="1">
      <extLst>
        <ext xmlns:x15="http://schemas.microsoft.com/office/spreadsheetml/2010/11/main" uri="{B97F6D7D-B522-45F9-BDA1-12C45D357490}">
          <x15:cacheHierarchy aggregatedColumn="87"/>
        </ext>
      </extLst>
    </cacheHierarchy>
    <cacheHierarchy uniqueName="[Measures].[Sum of Prevalence - Ovarian cancer - Sex: Both - Age: Age-standardized]" caption="Sum of Prevalence - Ovarian cancer - Sex: Both - Age: Age-standardized" measure="1" displayFolder="" measureGroup="04_share-of-population-with-cancer-types_" count="0" hidden="1">
      <extLst>
        <ext xmlns:x15="http://schemas.microsoft.com/office/spreadsheetml/2010/11/main" uri="{B97F6D7D-B522-45F9-BDA1-12C45D357490}">
          <x15:cacheHierarchy aggregatedColumn="88"/>
        </ext>
      </extLst>
    </cacheHierarchy>
    <cacheHierarchy uniqueName="[Measures].[Sum of Prevalence - Stomach cancer - Sex: Both - Age: Age-standardized]" caption="Sum of Prevalence - Stomach cancer - Sex: Both - Age: Age-standardized" measure="1" displayFolder="" measureGroup="04_share-of-population-with-cancer-types_" count="0" hidden="1">
      <extLst>
        <ext xmlns:x15="http://schemas.microsoft.com/office/spreadsheetml/2010/11/main" uri="{B97F6D7D-B522-45F9-BDA1-12C45D357490}">
          <x15:cacheHierarchy aggregatedColumn="89"/>
        </ext>
      </extLst>
    </cacheHierarchy>
    <cacheHierarchy uniqueName="[Measures].[Sum of Prevalence - Prostate cancer - Sex: Both - Age: Age-standardized]" caption="Sum of Prevalence - Prostate cancer - Sex: Both - Age: Age-standardized" measure="1" displayFolder="" measureGroup="04_share-of-population-with-cancer-types_" count="0" hidden="1">
      <extLst>
        <ext xmlns:x15="http://schemas.microsoft.com/office/spreadsheetml/2010/11/main" uri="{B97F6D7D-B522-45F9-BDA1-12C45D357490}">
          <x15:cacheHierarchy aggregatedColumn="90"/>
        </ext>
      </extLst>
    </cacheHierarchy>
    <cacheHierarchy uniqueName="[Measures].[Sum of Prevalence - Cervical cancer - Sex: Both - Age: Age-standardized]" caption="Sum of Prevalence - Cervical cancer - Sex: Both - Age: Age-standardized" measure="1" displayFolder="" measureGroup="04_share-of-population-with-cancer-types_" count="0" hidden="1">
      <extLst>
        <ext xmlns:x15="http://schemas.microsoft.com/office/spreadsheetml/2010/11/main" uri="{B97F6D7D-B522-45F9-BDA1-12C45D357490}">
          <x15:cacheHierarchy aggregatedColumn="91"/>
        </ext>
      </extLst>
    </cacheHierarchy>
    <cacheHierarchy uniqueName="[Measures].[Sum of Prevalence - Testicular cancer - Sex: Both - Age: Age-standardiz]" caption="Sum of Prevalence - Testicular cancer - Sex: Both - Age: Age-standardiz" measure="1" displayFolder="" measureGroup="04_share-of-population-with-cancer-types_" count="0" hidden="1">
      <extLst>
        <ext xmlns:x15="http://schemas.microsoft.com/office/spreadsheetml/2010/11/main" uri="{B97F6D7D-B522-45F9-BDA1-12C45D357490}">
          <x15:cacheHierarchy aggregatedColumn="92"/>
        </ext>
      </extLst>
    </cacheHierarchy>
    <cacheHierarchy uniqueName="[Measures].[Sum of Prevalence - Pancreatic cancer - Sex: Both - Age: Age-standardiz]" caption="Sum of Prevalence - Pancreatic cancer - Sex: Both - Age: Age-standardiz" measure="1" displayFolder="" measureGroup="04_share-of-population-with-cancer-types_" count="0" hidden="1">
      <extLst>
        <ext xmlns:x15="http://schemas.microsoft.com/office/spreadsheetml/2010/11/main" uri="{B97F6D7D-B522-45F9-BDA1-12C45D357490}">
          <x15:cacheHierarchy aggregatedColumn="93"/>
        </ext>
      </extLst>
    </cacheHierarchy>
    <cacheHierarchy uniqueName="[Measures].[Sum of Prevalence - Esophageal cancer - Sex: Both - Age: Age-standardiz]" caption="Sum of Prevalence - Esophageal cancer - Sex: Both - Age: Age-standardiz" measure="1" displayFolder="" measureGroup="04_share-of-population-with-cancer-types_" count="0" hidden="1">
      <extLst>
        <ext xmlns:x15="http://schemas.microsoft.com/office/spreadsheetml/2010/11/main" uri="{B97F6D7D-B522-45F9-BDA1-12C45D357490}">
          <x15:cacheHierarchy aggregatedColumn="94"/>
        </ext>
      </extLst>
    </cacheHierarchy>
    <cacheHierarchy uniqueName="[Measures].[Sum of Prevalence - Nasopharynx cancer - Sex: Both - Age: Age-standardi]" caption="Sum of Prevalence - Nasopharynx cancer - Sex: Both - Age: Age-standardi" measure="1" displayFolder="" measureGroup="04_share-of-population-with-cancer-types_" count="0" hidden="1">
      <extLst>
        <ext xmlns:x15="http://schemas.microsoft.com/office/spreadsheetml/2010/11/main" uri="{B97F6D7D-B522-45F9-BDA1-12C45D357490}">
          <x15:cacheHierarchy aggregatedColumn="95"/>
        </ext>
      </extLst>
    </cacheHierarchy>
    <cacheHierarchy uniqueName="[Measures].[Sum of Prevalence - Colon and rectum cancer - Sex: Both - Age: Age-stan]" caption="Sum of Prevalence - Colon and rectum cancer - Sex: Both - Age: Age-stan" measure="1" displayFolder="" measureGroup="04_share-of-population-with-cancer-types_" count="0" hidden="1">
      <extLst>
        <ext xmlns:x15="http://schemas.microsoft.com/office/spreadsheetml/2010/11/main" uri="{B97F6D7D-B522-45F9-BDA1-12C45D357490}">
          <x15:cacheHierarchy aggregatedColumn="96"/>
        </ext>
      </extLst>
    </cacheHierarchy>
    <cacheHierarchy uniqueName="[Measures].[Sum of Prevalence - Non-melanoma skin cancer - Sex: Both - Age: Age-sta]" caption="Sum of Prevalence - Non-melanoma skin cancer - Sex: Both - Age: Age-sta" measure="1" displayFolder="" measureGroup="04_share-of-population-with-cancer-types_" count="0" hidden="1">
      <extLst>
        <ext xmlns:x15="http://schemas.microsoft.com/office/spreadsheetml/2010/11/main" uri="{B97F6D7D-B522-45F9-BDA1-12C45D357490}">
          <x15:cacheHierarchy aggregatedColumn="97"/>
        </ext>
      </extLst>
    </cacheHierarchy>
    <cacheHierarchy uniqueName="[Measures].[Sum of Prevalence - Lip and oral cavity cancer - Sex: Both - Age: Age-s]" caption="Sum of Prevalence - Lip and oral cavity cancer - Sex: Both - Age: Age-s" measure="1" displayFolder="" measureGroup="04_share-of-population-with-cancer-types_" count="0" hidden="1">
      <extLst>
        <ext xmlns:x15="http://schemas.microsoft.com/office/spreadsheetml/2010/11/main" uri="{B97F6D7D-B522-45F9-BDA1-12C45D357490}">
          <x15:cacheHierarchy aggregatedColumn="98"/>
        </ext>
      </extLst>
    </cacheHierarchy>
    <cacheHierarchy uniqueName="[Measures].[Sum of Prevalence - Brain and nervous system cancer - Sex: Both - Age:]" caption="Sum of Prevalence - Brain and nervous system cancer - Sex: Both - Age:" measure="1" displayFolder="" measureGroup="04_share-of-population-with-cancer-types_" count="0" hidden="1">
      <extLst>
        <ext xmlns:x15="http://schemas.microsoft.com/office/spreadsheetml/2010/11/main" uri="{B97F6D7D-B522-45F9-BDA1-12C45D357490}">
          <x15:cacheHierarchy aggregatedColumn="99"/>
        </ext>
      </extLst>
    </cacheHierarchy>
    <cacheHierarchy uniqueName="[Measures].[Sum of Prevalence - Tracheal, bronchus, and lung cancer - Sex: Both - A]" caption="Sum of Prevalence - Tracheal, bronchus, and lung cancer - Sex: Both - A" measure="1" displayFolder="" measureGroup="04_share-of-population-with-cancer-types_" count="0" hidden="1">
      <extLst>
        <ext xmlns:x15="http://schemas.microsoft.com/office/spreadsheetml/2010/11/main" uri="{B97F6D7D-B522-45F9-BDA1-12C45D357490}">
          <x15:cacheHierarchy aggregatedColumn="100"/>
        </ext>
      </extLst>
    </cacheHierarchy>
    <cacheHierarchy uniqueName="[Measures].[Sum of Prevalence - Gallbladder and biliary tract cancer - Sex: Both -]" caption="Sum of Prevalence - Gallbladder and biliary tract cancer - Sex: Both -" measure="1" displayFolder="" measureGroup="04_share-of-population-with-cancer-types_" count="0" hidden="1">
      <extLst>
        <ext xmlns:x15="http://schemas.microsoft.com/office/spreadsheetml/2010/11/main" uri="{B97F6D7D-B522-45F9-BDA1-12C45D357490}">
          <x15:cacheHierarchy aggregatedColumn="101"/>
        </ext>
      </extLst>
    </cacheHierarchy>
    <cacheHierarchy uniqueName="[Measures].[Sum of Prevalence - Neoplasms - Sex: Both - Age: Age-standardized (Perc]" caption="Sum of Prevalence - Neoplasms - Sex: Both - Age: Age-standardized (Perc" measure="1" displayFolder="" measureGroup="04_share-of-population-with-cancer-types_" count="0" hidden="1">
      <extLst>
        <ext xmlns:x15="http://schemas.microsoft.com/office/spreadsheetml/2010/11/main" uri="{B97F6D7D-B522-45F9-BDA1-12C45D357490}">
          <x15:cacheHierarchy aggregatedColumn="102"/>
        </ext>
      </extLst>
    </cacheHierarchy>
    <cacheHierarchy uniqueName="[Measures].[Sum of Prevalence - Neoplasms - Sex: Both - Age: Age-standardized (Perc 2]" caption="Sum of Prevalence - Neoplasms - Sex: Both - Age: Age-standardized (Perc 2" measure="1" displayFolder="" measureGroup="05_share-of-population-with-cancer" count="0" hidden="1">
      <extLst>
        <ext xmlns:x15="http://schemas.microsoft.com/office/spreadsheetml/2010/11/main" uri="{B97F6D7D-B522-45F9-BDA1-12C45D357490}">
          <x15:cacheHierarchy aggregatedColumn="106"/>
        </ext>
      </extLst>
    </cacheHierarchy>
    <cacheHierarchy uniqueName="[Measures].[Sum of Prevalence - Neoplasms - Sex: Both - Age: 70+ years (Number)]" caption="Sum of Prevalence - Neoplasms - Sex: Both - Age: 70+ years (Number)" measure="1" displayFolder="" measureGroup="06 number-of-people-with-cancer-by-age" count="0" hidden="1">
      <extLst>
        <ext xmlns:x15="http://schemas.microsoft.com/office/spreadsheetml/2010/11/main" uri="{B97F6D7D-B522-45F9-BDA1-12C45D357490}">
          <x15:cacheHierarchy aggregatedColumn="110"/>
        </ext>
      </extLst>
    </cacheHierarchy>
    <cacheHierarchy uniqueName="[Measures].[Sum of Prevalence - Neoplasms - Sex: Both - Age: 50-69 years (Number)]" caption="Sum of Prevalence - Neoplasms - Sex: Both - Age: 50-69 years (Number)" measure="1" displayFolder="" measureGroup="06 number-of-people-with-cancer-by-age" count="0" hidden="1">
      <extLst>
        <ext xmlns:x15="http://schemas.microsoft.com/office/spreadsheetml/2010/11/main" uri="{B97F6D7D-B522-45F9-BDA1-12C45D357490}">
          <x15:cacheHierarchy aggregatedColumn="111"/>
        </ext>
      </extLst>
    </cacheHierarchy>
    <cacheHierarchy uniqueName="[Measures].[Sum of Prevalence - Neoplasms - Sex: Both - Age: 15-49 years (Number)]" caption="Sum of Prevalence - Neoplasms - Sex: Both - Age: 15-49 years (Number)" measure="1" displayFolder="" measureGroup="06 number-of-people-with-cancer-by-age" count="0" hidden="1">
      <extLst>
        <ext xmlns:x15="http://schemas.microsoft.com/office/spreadsheetml/2010/11/main" uri="{B97F6D7D-B522-45F9-BDA1-12C45D357490}">
          <x15:cacheHierarchy aggregatedColumn="112"/>
        </ext>
      </extLst>
    </cacheHierarchy>
    <cacheHierarchy uniqueName="[Measures].[Sum of Prevalence - Neoplasms - Sex: Both - Age: 5-14 years (Number)]" caption="Sum of Prevalence - Neoplasms - Sex: Both - Age: 5-14 years (Number)" measure="1" displayFolder="" measureGroup="06 number-of-people-with-cancer-by-age" count="0" hidden="1">
      <extLst>
        <ext xmlns:x15="http://schemas.microsoft.com/office/spreadsheetml/2010/11/main" uri="{B97F6D7D-B522-45F9-BDA1-12C45D357490}">
          <x15:cacheHierarchy aggregatedColumn="113"/>
        </ext>
      </extLst>
    </cacheHierarchy>
    <cacheHierarchy uniqueName="[Measures].[Sum of Prevalence - Neoplasms - Sex: Both - Age: Under 5 (Number)]" caption="Sum of Prevalence - Neoplasms - Sex: Both - Age: Under 5 (Number)" measure="1" displayFolder="" measureGroup="06 number-of-people-with-cancer-by-age" count="0" hidden="1">
      <extLst>
        <ext xmlns:x15="http://schemas.microsoft.com/office/spreadsheetml/2010/11/main" uri="{B97F6D7D-B522-45F9-BDA1-12C45D357490}">
          <x15:cacheHierarchy aggregatedColumn="114"/>
        </ext>
      </extLst>
    </cacheHierarchy>
    <cacheHierarchy uniqueName="[Measures].[Sum of Year]" caption="Sum of Year" measure="1" displayFolder="" measureGroup="06 number-of-people-with-cancer-by-age" count="0" hidden="1">
      <extLst>
        <ext xmlns:x15="http://schemas.microsoft.com/office/spreadsheetml/2010/11/main" uri="{B97F6D7D-B522-45F9-BDA1-12C45D357490}">
          <x15:cacheHierarchy aggregatedColumn="109"/>
        </ext>
      </extLst>
    </cacheHierarchy>
    <cacheHierarchy uniqueName="[Measures].[Sum of Prevalence - Neoplasms - Sex: Both - Age: Under 5 (Percent)]" caption="Sum of Prevalence - Neoplasms - Sex: Both - Age: Under 5 (Percent)" measure="1" displayFolder="" measureGroup="07 share-of-population-with-cancer-by-age" count="0" hidden="1">
      <extLst>
        <ext xmlns:x15="http://schemas.microsoft.com/office/spreadsheetml/2010/11/main" uri="{B97F6D7D-B522-45F9-BDA1-12C45D357490}">
          <x15:cacheHierarchy aggregatedColumn="118"/>
        </ext>
      </extLst>
    </cacheHierarchy>
    <cacheHierarchy uniqueName="[Measures].[Sum of Prevalence - Neoplasms - Sex: Both - Age: 70+ years (Percent)]" caption="Sum of Prevalence - Neoplasms - Sex: Both - Age: 70+ years (Percent)" measure="1" displayFolder="" measureGroup="07 share-of-population-with-cancer-by-age" count="0" hidden="1">
      <extLst>
        <ext xmlns:x15="http://schemas.microsoft.com/office/spreadsheetml/2010/11/main" uri="{B97F6D7D-B522-45F9-BDA1-12C45D357490}">
          <x15:cacheHierarchy aggregatedColumn="119"/>
        </ext>
      </extLst>
    </cacheHierarchy>
    <cacheHierarchy uniqueName="[Measures].[Sum of Prevalence - Neoplasms - Sex: Both - Age: 15-49 years (Percent)]" caption="Sum of Prevalence - Neoplasms - Sex: Both - Age: 15-49 years (Percent)" measure="1" displayFolder="" measureGroup="07 share-of-population-with-cancer-by-age" count="0" hidden="1">
      <extLst>
        <ext xmlns:x15="http://schemas.microsoft.com/office/spreadsheetml/2010/11/main" uri="{B97F6D7D-B522-45F9-BDA1-12C45D357490}">
          <x15:cacheHierarchy aggregatedColumn="120"/>
        </ext>
      </extLst>
    </cacheHierarchy>
    <cacheHierarchy uniqueName="[Measures].[Sum of Prevalence - Neoplasms - Sex: Both - Age: 50-69 years (Percent)]" caption="Sum of Prevalence - Neoplasms - Sex: Both - Age: 50-69 years (Percent)" measure="1" displayFolder="" measureGroup="07 share-of-population-with-cancer-by-age" count="0" hidden="1">
      <extLst>
        <ext xmlns:x15="http://schemas.microsoft.com/office/spreadsheetml/2010/11/main" uri="{B97F6D7D-B522-45F9-BDA1-12C45D357490}">
          <x15:cacheHierarchy aggregatedColumn="121"/>
        </ext>
      </extLst>
    </cacheHierarchy>
    <cacheHierarchy uniqueName="[Measures].[Sum of Prevalence - Neoplasms - Sex: Both - Age: 5-14 years (Percent)]" caption="Sum of Prevalence - Neoplasms - Sex: Both - Age: 5-14 years (Percent)" measure="1" displayFolder="" measureGroup="07 share-of-population-with-cancer-by-age" count="0" hidden="1">
      <extLst>
        <ext xmlns:x15="http://schemas.microsoft.com/office/spreadsheetml/2010/11/main" uri="{B97F6D7D-B522-45F9-BDA1-12C45D357490}">
          <x15:cacheHierarchy aggregatedColumn="122"/>
        </ext>
      </extLst>
    </cacheHierarchy>
    <cacheHierarchy uniqueName="[Measures].[Sum of Prevalence - Neoplasms - Sex: Both - Age: All Ages (Percent)]" caption="Sum of Prevalence - Neoplasms - Sex: Both - Age: All Ages (Percent)" measure="1" displayFolder="" measureGroup="07 share-of-population-with-cancer-by-age" count="0" hidden="1">
      <extLst>
        <ext xmlns:x15="http://schemas.microsoft.com/office/spreadsheetml/2010/11/main" uri="{B97F6D7D-B522-45F9-BDA1-12C45D357490}">
          <x15:cacheHierarchy aggregatedColumn="123"/>
        </ext>
      </extLst>
    </cacheHierarchy>
    <cacheHierarchy uniqueName="[Measures].[Sum of DALYs (Disability-Adjusted Life Years) - Other pharynx cancer -]" caption="Sum of DALYs (Disability-Adjusted Life Years) - Other pharynx cancer -" measure="1" displayFolder="" measureGroup="08 disease-burden-rates-by-cancer-types" count="0" hidden="1">
      <extLst>
        <ext xmlns:x15="http://schemas.microsoft.com/office/spreadsheetml/2010/11/main" uri="{B97F6D7D-B522-45F9-BDA1-12C45D357490}">
          <x15:cacheHierarchy aggregatedColumn="127"/>
        </ext>
      </extLst>
    </cacheHierarchy>
    <cacheHierarchy uniqueName="[Measures].[Sum of DALYs (Disability-Adjusted Life Years) - Liver cancer - Sex: Bot]" caption="Sum of DALYs (Disability-Adjusted Life Years) - Liver cancer - Sex: Bot" measure="1" displayFolder="" measureGroup="08 disease-burden-rates-by-cancer-types" count="0" hidden="1">
      <extLst>
        <ext xmlns:x15="http://schemas.microsoft.com/office/spreadsheetml/2010/11/main" uri="{B97F6D7D-B522-45F9-BDA1-12C45D357490}">
          <x15:cacheHierarchy aggregatedColumn="128"/>
        </ext>
      </extLst>
    </cacheHierarchy>
    <cacheHierarchy uniqueName="[Measures].[Sum of DALYs (Disability-Adjusted Life Years) - Breast cancer - Sex: Bo]" caption="Sum of DALYs (Disability-Adjusted Life Years) - Breast cancer - Sex: Bo" measure="1" displayFolder="" measureGroup="08 disease-burden-rates-by-cancer-types" count="0" hidden="1">
      <extLst>
        <ext xmlns:x15="http://schemas.microsoft.com/office/spreadsheetml/2010/11/main" uri="{B97F6D7D-B522-45F9-BDA1-12C45D357490}">
          <x15:cacheHierarchy aggregatedColumn="129"/>
        </ext>
      </extLst>
    </cacheHierarchy>
    <cacheHierarchy uniqueName="[Measures].[Sum of DALYs (Disability-Adjusted Life Years) - Tracheal, bronchus, and]" caption="Sum of DALYs (Disability-Adjusted Life Years) - Tracheal, bronchus, and" measure="1" displayFolder="" measureGroup="08 disease-burden-rates-by-cancer-types" count="0" hidden="1">
      <extLst>
        <ext xmlns:x15="http://schemas.microsoft.com/office/spreadsheetml/2010/11/main" uri="{B97F6D7D-B522-45F9-BDA1-12C45D357490}">
          <x15:cacheHierarchy aggregatedColumn="130"/>
        </ext>
      </extLst>
    </cacheHierarchy>
    <cacheHierarchy uniqueName="[Measures].[Sum of DALYs (Disability-Adjusted Life Years) - Gallbladder and biliary]" caption="Sum of DALYs (Disability-Adjusted Life Years) - Gallbladder and biliary" measure="1" displayFolder="" measureGroup="08 disease-burden-rates-by-cancer-types" count="0" hidden="1">
      <extLst>
        <ext xmlns:x15="http://schemas.microsoft.com/office/spreadsheetml/2010/11/main" uri="{B97F6D7D-B522-45F9-BDA1-12C45D357490}">
          <x15:cacheHierarchy aggregatedColumn="131"/>
        </ext>
      </extLst>
    </cacheHierarchy>
    <cacheHierarchy uniqueName="[Measures].[Sum of DALYs (Disability-Adjusted Life Years) - Kidney cancer - Sex: Bo]" caption="Sum of DALYs (Disability-Adjusted Life Years) - Kidney cancer - Sex: Bo" measure="1" displayFolder="" measureGroup="08 disease-burden-rates-by-cancer-types" count="0" hidden="1">
      <extLst>
        <ext xmlns:x15="http://schemas.microsoft.com/office/spreadsheetml/2010/11/main" uri="{B97F6D7D-B522-45F9-BDA1-12C45D357490}">
          <x15:cacheHierarchy aggregatedColumn="132"/>
        </ext>
      </extLst>
    </cacheHierarchy>
    <cacheHierarchy uniqueName="[Measures].[Sum of DALYs (Disability-Adjusted Life Years) - Larynx cancer - Sex: Bo]" caption="Sum of DALYs (Disability-Adjusted Life Years) - Larynx cancer - Sex: Bo" measure="1" displayFolder="" measureGroup="08 disease-burden-rates-by-cancer-types" count="0" hidden="1">
      <extLst>
        <ext xmlns:x15="http://schemas.microsoft.com/office/spreadsheetml/2010/11/main" uri="{B97F6D7D-B522-45F9-BDA1-12C45D357490}">
          <x15:cacheHierarchy aggregatedColumn="133"/>
        </ext>
      </extLst>
    </cacheHierarchy>
    <cacheHierarchy uniqueName="[Measures].[Sum of DALYs (Disability-Adjusted Life Years) - Stomach cancer - Sex: B]" caption="Sum of DALYs (Disability-Adjusted Life Years) - Stomach cancer - Sex: B" measure="1" displayFolder="" measureGroup="08 disease-burden-rates-by-cancer-types" count="0" hidden="1">
      <extLst>
        <ext xmlns:x15="http://schemas.microsoft.com/office/spreadsheetml/2010/11/main" uri="{B97F6D7D-B522-45F9-BDA1-12C45D357490}">
          <x15:cacheHierarchy aggregatedColumn="134"/>
        </ext>
      </extLst>
    </cacheHierarchy>
    <cacheHierarchy uniqueName="[Measures].[Sum of DALYs (Disability-Adjusted Life Years) - Thyroid cancer - Sex: B]" caption="Sum of DALYs (Disability-Adjusted Life Years) - Thyroid cancer - Sex: B" measure="1" displayFolder="" measureGroup="08 disease-burden-rates-by-cancer-types" count="0" hidden="1">
      <extLst>
        <ext xmlns:x15="http://schemas.microsoft.com/office/spreadsheetml/2010/11/main" uri="{B97F6D7D-B522-45F9-BDA1-12C45D357490}">
          <x15:cacheHierarchy aggregatedColumn="135"/>
        </ext>
      </extLst>
    </cacheHierarchy>
    <cacheHierarchy uniqueName="[Measures].[Sum of DALYs (Disability-Adjusted Life Years) - Uterine cancer - Sex: B]" caption="Sum of DALYs (Disability-Adjusted Life Years) - Uterine cancer - Sex: B" measure="1" displayFolder="" measureGroup="08 disease-burden-rates-by-cancer-types" count="0" hidden="1">
      <extLst>
        <ext xmlns:x15="http://schemas.microsoft.com/office/spreadsheetml/2010/11/main" uri="{B97F6D7D-B522-45F9-BDA1-12C45D357490}">
          <x15:cacheHierarchy aggregatedColumn="136"/>
        </ext>
      </extLst>
    </cacheHierarchy>
    <cacheHierarchy uniqueName="[Measures].[Sum of DALYs (Disability-Adjusted Life Years) - Ovarian cancer - Sex: B]" caption="Sum of DALYs (Disability-Adjusted Life Years) - Ovarian cancer - Sex: B" measure="1" displayFolder="" measureGroup="08 disease-burden-rates-by-cancer-types" count="0" hidden="1">
      <extLst>
        <ext xmlns:x15="http://schemas.microsoft.com/office/spreadsheetml/2010/11/main" uri="{B97F6D7D-B522-45F9-BDA1-12C45D357490}">
          <x15:cacheHierarchy aggregatedColumn="137"/>
        </ext>
      </extLst>
    </cacheHierarchy>
    <cacheHierarchy uniqueName="[Measures].[Sum of DALYs (Disability-Adjusted Life Years) - Bladder cancer - Sex: B]" caption="Sum of DALYs (Disability-Adjusted Life Years) - Bladder cancer - Sex: B" measure="1" displayFolder="" measureGroup="08 disease-burden-rates-by-cancer-types" count="0" hidden="1">
      <extLst>
        <ext xmlns:x15="http://schemas.microsoft.com/office/spreadsheetml/2010/11/main" uri="{B97F6D7D-B522-45F9-BDA1-12C45D357490}">
          <x15:cacheHierarchy aggregatedColumn="138"/>
        </ext>
      </extLst>
    </cacheHierarchy>
    <cacheHierarchy uniqueName="[Measures].[Sum of DALYs (Disability-Adjusted Life Years) - Cervical cancer - Sex:]" caption="Sum of DALYs (Disability-Adjusted Life Years) - Cervical cancer - Sex:" measure="1" displayFolder="" measureGroup="08 disease-burden-rates-by-cancer-types" count="0" hidden="1">
      <extLst>
        <ext xmlns:x15="http://schemas.microsoft.com/office/spreadsheetml/2010/11/main" uri="{B97F6D7D-B522-45F9-BDA1-12C45D357490}">
          <x15:cacheHierarchy aggregatedColumn="139"/>
        </ext>
      </extLst>
    </cacheHierarchy>
    <cacheHierarchy uniqueName="[Measures].[Sum of DALYs (Disability-Adjusted Life Years) - Prostate cancer - Sex:]" caption="Sum of DALYs (Disability-Adjusted Life Years) - Prostate cancer - Sex:" measure="1" displayFolder="" measureGroup="08 disease-burden-rates-by-cancer-types" count="0" hidden="1">
      <extLst>
        <ext xmlns:x15="http://schemas.microsoft.com/office/spreadsheetml/2010/11/main" uri="{B97F6D7D-B522-45F9-BDA1-12C45D357490}">
          <x15:cacheHierarchy aggregatedColumn="140"/>
        </ext>
      </extLst>
    </cacheHierarchy>
    <cacheHierarchy uniqueName="[Measures].[Sum of DALYs (Disability-Adjusted Life Years) - Brain and central nervo]" caption="Sum of DALYs (Disability-Adjusted Life Years) - Brain and central nervo" measure="1" displayFolder="" measureGroup="08 disease-burden-rates-by-cancer-types" count="0" hidden="1">
      <extLst>
        <ext xmlns:x15="http://schemas.microsoft.com/office/spreadsheetml/2010/11/main" uri="{B97F6D7D-B522-45F9-BDA1-12C45D357490}">
          <x15:cacheHierarchy aggregatedColumn="141"/>
        </ext>
      </extLst>
    </cacheHierarchy>
    <cacheHierarchy uniqueName="[Measures].[Sum of DALYs (Disability-Adjusted Life Years) - Pancreatic cancer - Sex]" caption="Sum of DALYs (Disability-Adjusted Life Years) - Pancreatic cancer - Sex" measure="1" displayFolder="" measureGroup="08 disease-burden-rates-by-cancer-types" count="0" hidden="1">
      <extLst>
        <ext xmlns:x15="http://schemas.microsoft.com/office/spreadsheetml/2010/11/main" uri="{B97F6D7D-B522-45F9-BDA1-12C45D357490}">
          <x15:cacheHierarchy aggregatedColumn="142"/>
        </ext>
      </extLst>
    </cacheHierarchy>
    <cacheHierarchy uniqueName="[Measures].[Sum of DALYs (Disability-Adjusted Life Years) - Testicular cancer - Sex]" caption="Sum of DALYs (Disability-Adjusted Life Years) - Testicular cancer - Sex" measure="1" displayFolder="" measureGroup="08 disease-burden-rates-by-cancer-types" count="0" hidden="1">
      <extLst>
        <ext xmlns:x15="http://schemas.microsoft.com/office/spreadsheetml/2010/11/main" uri="{B97F6D7D-B522-45F9-BDA1-12C45D357490}">
          <x15:cacheHierarchy aggregatedColumn="143"/>
        </ext>
      </extLst>
    </cacheHierarchy>
    <cacheHierarchy uniqueName="[Measures].[Sum of DALYs (Disability-Adjusted Life Years) - Esophageal cancer - Sex]" caption="Sum of DALYs (Disability-Adjusted Life Years) - Esophageal cancer - Sex" measure="1" displayFolder="" measureGroup="08 disease-burden-rates-by-cancer-types" count="0" hidden="1">
      <extLst>
        <ext xmlns:x15="http://schemas.microsoft.com/office/spreadsheetml/2010/11/main" uri="{B97F6D7D-B522-45F9-BDA1-12C45D357490}">
          <x15:cacheHierarchy aggregatedColumn="144"/>
        </ext>
      </extLst>
    </cacheHierarchy>
    <cacheHierarchy uniqueName="[Measures].[Sum of DALYs (Disability-Adjusted Life Years) - Nasopharynx cancer - Se]" caption="Sum of DALYs (Disability-Adjusted Life Years) - Nasopharynx cancer - Se" measure="1" displayFolder="" measureGroup="08 disease-burden-rates-by-cancer-types" count="0" hidden="1">
      <extLst>
        <ext xmlns:x15="http://schemas.microsoft.com/office/spreadsheetml/2010/11/main" uri="{B97F6D7D-B522-45F9-BDA1-12C45D357490}">
          <x15:cacheHierarchy aggregatedColumn="145"/>
        </ext>
      </extLst>
    </cacheHierarchy>
    <cacheHierarchy uniqueName="[Measures].[Sum of DALYs (Disability-Adjusted Life Years) - Colon and rectum cancer]" caption="Sum of DALYs (Disability-Adjusted Life Years) - Colon and rectum cancer" measure="1" displayFolder="" measureGroup="08 disease-burden-rates-by-cancer-types" count="0" hidden="1">
      <extLst>
        <ext xmlns:x15="http://schemas.microsoft.com/office/spreadsheetml/2010/11/main" uri="{B97F6D7D-B522-45F9-BDA1-12C45D357490}">
          <x15:cacheHierarchy aggregatedColumn="146"/>
        </ext>
      </extLst>
    </cacheHierarchy>
    <cacheHierarchy uniqueName="[Measures].[Sum of DALYs (Disability-Adjusted Life Years) - Non-melanoma skin cance]" caption="Sum of DALYs (Disability-Adjusted Life Years) - Non-melanoma skin cance" measure="1" displayFolder="" measureGroup="08 disease-burden-rates-by-cancer-types" count="0" hidden="1">
      <extLst>
        <ext xmlns:x15="http://schemas.microsoft.com/office/spreadsheetml/2010/11/main" uri="{B97F6D7D-B522-45F9-BDA1-12C45D357490}">
          <x15:cacheHierarchy aggregatedColumn="147"/>
        </ext>
      </extLst>
    </cacheHierarchy>
    <cacheHierarchy uniqueName="[Measures].[Sum of DALYs (Disability-Adjusted Life Years) - Lip and oral cavity can]" caption="Sum of DALYs (Disability-Adjusted Life Years) - Lip and oral cavity can" measure="1" displayFolder="" measureGroup="08 disease-burden-rates-by-cancer-types" count="0" hidden="1">
      <extLst>
        <ext xmlns:x15="http://schemas.microsoft.com/office/spreadsheetml/2010/11/main" uri="{B97F6D7D-B522-45F9-BDA1-12C45D357490}">
          <x15:cacheHierarchy aggregatedColumn="148"/>
        </ext>
      </extLst>
    </cacheHierarchy>
    <cacheHierarchy uniqueName="[Measures].[Sum of DALYs (Disability-Adjusted Life Years) - Malignant skin melanoma]" caption="Sum of DALYs (Disability-Adjusted Life Years) - Malignant skin melanoma" measure="1" displayFolder="" measureGroup="08 disease-burden-rates-by-cancer-types" count="0" hidden="1">
      <extLst>
        <ext xmlns:x15="http://schemas.microsoft.com/office/spreadsheetml/2010/11/main" uri="{B97F6D7D-B522-45F9-BDA1-12C45D357490}">
          <x15:cacheHierarchy aggregatedColumn="149"/>
        </ext>
      </extLst>
    </cacheHierarchy>
    <cacheHierarchy uniqueName="[Measures].[Sum of DALYs (Disability-Adjusted Life Years) - Other malignant neoplas]" caption="Sum of DALYs (Disability-Adjusted Life Years) - Other malignant neoplas" measure="1" displayFolder="" measureGroup="08 disease-burden-rates-by-cancer-types" count="0" hidden="1">
      <extLst>
        <ext xmlns:x15="http://schemas.microsoft.com/office/spreadsheetml/2010/11/main" uri="{B97F6D7D-B522-45F9-BDA1-12C45D357490}">
          <x15:cacheHierarchy aggregatedColumn="150"/>
        </ext>
      </extLst>
    </cacheHierarchy>
    <cacheHierarchy uniqueName="[Measures].[Sum of DALYs (Disability-Adjusted Life Years) - Mesothelioma - Sex: Bot]" caption="Sum of DALYs (Disability-Adjusted Life Years) - Mesothelioma - Sex: Bot" measure="1" displayFolder="" measureGroup="08 disease-burden-rates-by-cancer-types" count="0" hidden="1">
      <extLst>
        <ext xmlns:x15="http://schemas.microsoft.com/office/spreadsheetml/2010/11/main" uri="{B97F6D7D-B522-45F9-BDA1-12C45D357490}">
          <x15:cacheHierarchy aggregatedColumn="151"/>
        </ext>
      </extLst>
    </cacheHierarchy>
    <cacheHierarchy uniqueName="[Measures].[Sum of DALYs (Disability-Adjusted Life Years) - Hodgkin lymphoma - Sex:]" caption="Sum of DALYs (Disability-Adjusted Life Years) - Hodgkin lymphoma - Sex:" measure="1" displayFolder="" measureGroup="08 disease-burden-rates-by-cancer-types" count="0" hidden="1">
      <extLst>
        <ext xmlns:x15="http://schemas.microsoft.com/office/spreadsheetml/2010/11/main" uri="{B97F6D7D-B522-45F9-BDA1-12C45D357490}">
          <x15:cacheHierarchy aggregatedColumn="152"/>
        </ext>
      </extLst>
    </cacheHierarchy>
    <cacheHierarchy uniqueName="[Measures].[Sum of DALYs (Disability-Adjusted Life Years) - Non-Hodgkin lymphoma -]" caption="Sum of DALYs (Disability-Adjusted Life Years) - Non-Hodgkin lymphoma -" measure="1" displayFolder="" measureGroup="08 disease-burden-rates-by-cancer-types" count="0" hidden="1">
      <extLst>
        <ext xmlns:x15="http://schemas.microsoft.com/office/spreadsheetml/2010/11/main" uri="{B97F6D7D-B522-45F9-BDA1-12C45D357490}">
          <x15:cacheHierarchy aggregatedColumn="153"/>
        </ext>
      </extLst>
    </cacheHierarchy>
    <cacheHierarchy uniqueName="[Measures].[Sum of Deaths - Neoplasms - Sex: Both - Age: Age-standardized (Rate) 2]" caption="Sum of Deaths - Neoplasms - Sex: Both - Age: Age-standardized (Rate) 2" measure="1" displayFolder="" measureGroup="09_cancer-deaths-rate-and-age-standardized-rate-index" count="0" hidden="1">
      <extLst>
        <ext xmlns:x15="http://schemas.microsoft.com/office/spreadsheetml/2010/11/main" uri="{B97F6D7D-B522-45F9-BDA1-12C45D357490}">
          <x15:cacheHierarchy aggregatedColumn="157"/>
        </ext>
      </extLst>
    </cacheHierarchy>
    <cacheHierarchy uniqueName="[Measures].[Sum of Deaths - Neoplasms - Sex: Both - Age: All Ages (Rate) 2]" caption="Sum of Deaths - Neoplasms - Sex: Both - Age: All Ages (Rate) 2" measure="1" displayFolder="" measureGroup="09_cancer-deaths-rate-and-age-standardized-rate-index" count="0" hidden="1">
      <extLst>
        <ext xmlns:x15="http://schemas.microsoft.com/office/spreadsheetml/2010/11/main" uri="{B97F6D7D-B522-45F9-BDA1-12C45D357490}">
          <x15:cacheHierarchy aggregatedColumn="158"/>
        </ext>
      </extLst>
    </cacheHierarchy>
    <cacheHierarchy uniqueName="[Measures].[Sum of Deaths - Neoplasms - Sex: Both - Age: All Ages (Number) 2]" caption="Sum of Deaths - Neoplasms - Sex: Both - Age: All Ages (Number) 2" measure="1" displayFolder="" measureGroup="09_cancer-deaths-rate-and-age-standardized-rate-index" count="0" hidden="1">
      <extLst>
        <ext xmlns:x15="http://schemas.microsoft.com/office/spreadsheetml/2010/11/main" uri="{B97F6D7D-B522-45F9-BDA1-12C45D357490}">
          <x15:cacheHierarchy aggregatedColumn="159"/>
        </ext>
      </extLst>
    </cacheHierarchy>
  </cacheHierarchies>
  <kpis count="0"/>
  <dimensions count="10">
    <dimension name="01 annual-number-of-deaths-by-cause" uniqueName="[01 annual-number-of-deaths-by-cause]" caption="01 annual-number-of-deaths-by-cause"/>
    <dimension name="02 total-cancer-deaths-by-type" uniqueName="[02 total-cancer-deaths-by-type]" caption="02 total-cancer-deaths-by-type"/>
    <dimension name="03 cancer-death-rates-by-age" uniqueName="[03 cancer-death-rates-by-age]" caption="03 cancer-death-rates-by-age"/>
    <dimension name="04_share-of-population-with-cancer-types_" uniqueName="[04_share-of-population-with-cancer-types_]" caption="04_share-of-population-with-cancer-types_"/>
    <dimension name="05_share-of-population-with-cancer" uniqueName="[05_share-of-population-with-cancer]" caption="05_share-of-population-with-cancer"/>
    <dimension name="06 number-of-people-with-cancer-by-age" uniqueName="[06 number-of-people-with-cancer-by-age]" caption="06 number-of-people-with-cancer-by-age"/>
    <dimension name="07 share-of-population-with-cancer-by-age" uniqueName="[07 share-of-population-with-cancer-by-age]" caption="07 share-of-population-with-cancer-by-age"/>
    <dimension name="08 disease-burden-rates-by-cancer-types" uniqueName="[08 disease-burden-rates-by-cancer-types]" caption="08 disease-burden-rates-by-cancer-types"/>
    <dimension name="09_cancer-deaths-rate-and-age-standardized-rate-index" uniqueName="[09_cancer-deaths-rate-and-age-standardized-rate-index]" caption="09_cancer-deaths-rate-and-age-standardized-rate-index"/>
    <dimension measure="1" name="Measures" uniqueName="[Measures]" caption="Measures"/>
  </dimensions>
  <measureGroups count="9">
    <measureGroup name="01 annual-number-of-deaths-by-cause" caption="01 annual-number-of-deaths-by-cause"/>
    <measureGroup name="02 total-cancer-deaths-by-type" caption="02 total-cancer-deaths-by-type"/>
    <measureGroup name="03 cancer-death-rates-by-age" caption="03 cancer-death-rates-by-age"/>
    <measureGroup name="04_share-of-population-with-cancer-types_" caption="04_share-of-population-with-cancer-types_"/>
    <measureGroup name="05_share-of-population-with-cancer" caption="05_share-of-population-with-cancer"/>
    <measureGroup name="06 number-of-people-with-cancer-by-age" caption="06 number-of-people-with-cancer-by-age"/>
    <measureGroup name="07 share-of-population-with-cancer-by-age" caption="07 share-of-population-with-cancer-by-age"/>
    <measureGroup name="08 disease-burden-rates-by-cancer-types" caption="08 disease-burden-rates-by-cancer-types"/>
    <measureGroup name="09_cancer-deaths-rate-and-age-standardized-rate-index" caption="09_cancer-deaths-rate-and-age-standardized-rate-index"/>
  </measureGroups>
  <maps count="30">
    <map measureGroup="0" dimension="0"/>
    <map measureGroup="0" dimension="4"/>
    <map measureGroup="0" dimension="5"/>
    <map measureGroup="0" dimension="6"/>
    <map measureGroup="1" dimension="1"/>
    <map measureGroup="1" dimension="4"/>
    <map measureGroup="1" dimension="5"/>
    <map measureGroup="1" dimension="6"/>
    <map measureGroup="2" dimension="2"/>
    <map measureGroup="2" dimension="4"/>
    <map measureGroup="2" dimension="5"/>
    <map measureGroup="2" dimension="6"/>
    <map measureGroup="3" dimension="3"/>
    <map measureGroup="3" dimension="4"/>
    <map measureGroup="3" dimension="5"/>
    <map measureGroup="3" dimension="6"/>
    <map measureGroup="4" dimension="4"/>
    <map measureGroup="5" dimension="4"/>
    <map measureGroup="5" dimension="5"/>
    <map measureGroup="5" dimension="6"/>
    <map measureGroup="6" dimension="4"/>
    <map measureGroup="6" dimension="6"/>
    <map measureGroup="7" dimension="4"/>
    <map measureGroup="7" dimension="5"/>
    <map measureGroup="7" dimension="6"/>
    <map measureGroup="7" dimension="7"/>
    <map measureGroup="8" dimension="4"/>
    <map measureGroup="8" dimension="5"/>
    <map measureGroup="8" dimension="6"/>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090.851658217594" createdVersion="5" refreshedVersion="7" minRefreshableVersion="3" recordCount="0" supportSubquery="1" supportAdvancedDrill="1" xr:uid="{9EE0126C-849C-4761-A54A-B789733282A9}">
  <cacheSource type="external" connectionId="19"/>
  <cacheFields count="9">
    <cacheField name="[Measures].[Sum of Prevalence - Neoplasms - Sex: Both - Age: Under 5 (Percent)]" caption="Sum of Prevalence - Neoplasms - Sex: Both - Age: Under 5 (Percent)" numFmtId="0" hierarchy="268" level="32767"/>
    <cacheField name="[Measures].[Sum of Prevalence - Neoplasms - Sex: Both - Age: 70+ years (Percent)]" caption="Sum of Prevalence - Neoplasms - Sex: Both - Age: 70+ years (Percent)" numFmtId="0" hierarchy="269" level="32767"/>
    <cacheField name="[Measures].[Sum of Prevalence - Neoplasms - Sex: Both - Age: 15-49 years (Percent)]" caption="Sum of Prevalence - Neoplasms - Sex: Both - Age: 15-49 years (Percent)" numFmtId="0" hierarchy="270" level="32767"/>
    <cacheField name="[Measures].[Sum of Prevalence - Neoplasms - Sex: Both - Age: 50-69 years (Percent)]" caption="Sum of Prevalence - Neoplasms - Sex: Both - Age: 50-69 years (Percent)" numFmtId="0" hierarchy="271" level="32767"/>
    <cacheField name="[Measures].[Sum of Prevalence - Neoplasms - Sex: Both - Age: 5-14 years (Percent)]" caption="Sum of Prevalence - Neoplasms - Sex: Both - Age: 5-14 years (Percent)" numFmtId="0" hierarchy="272" level="32767"/>
    <cacheField name="[Measures].[Sum of Prevalence - Neoplasms - Sex: Both - Age: All Ages (Percent)]" caption="Sum of Prevalence - Neoplasms - Sex: Both - Age: All Ages (Percent)" numFmtId="0" hierarchy="273" level="32767"/>
    <cacheField name="[04_share-of-population-with-cancer-types_].[Year].[Year]" caption="Year" numFmtId="0" hierarchy="80" level="1">
      <sharedItems containsSemiMixedTypes="0" containsNonDate="0" containsString="0"/>
    </cacheField>
    <cacheField name="[09_cancer-deaths-rate-and-age-standardized-rate-index].[Year].[Year]" caption="Year" numFmtId="0" hierarchy="156" level="1">
      <sharedItems containsSemiMixedTypes="0" containsNonDate="0" containsString="0"/>
    </cacheField>
    <cacheField name="[09_cancer-deaths-rate-and-age-standardized-rate-index].[Entity].[Entity]" caption="Entity" numFmtId="0" hierarchy="154" level="1">
      <sharedItems containsSemiMixedTypes="0" containsNonDate="0" containsString="0"/>
    </cacheField>
  </cacheFields>
  <cacheHierarchies count="304">
    <cacheHierarchy uniqueName="[01 annual-number-of-deaths-by-cause].[Entity]" caption="Entity" attribute="1" defaultMemberUniqueName="[01 annual-number-of-deaths-by-cause].[Entity].[All]" allUniqueName="[01 annual-number-of-deaths-by-cause].[Entity].[All]" dimensionUniqueName="[01 annual-number-of-deaths-by-cause]" displayFolder="" count="2" memberValueDatatype="130" unbalanced="0"/>
    <cacheHierarchy uniqueName="[01 annual-number-of-deaths-by-cause].[Code]" caption="Code" attribute="1" defaultMemberUniqueName="[01 annual-number-of-deaths-by-cause].[Code].[All]" allUniqueName="[01 annual-number-of-deaths-by-cause].[Code].[All]" dimensionUniqueName="[01 annual-number-of-deaths-by-cause]" displayFolder="" count="2" memberValueDatatype="130" unbalanced="0"/>
    <cacheHierarchy uniqueName="[01 annual-number-of-deaths-by-cause].[Year]" caption="Year" attribute="1" defaultMemberUniqueName="[01 annual-number-of-deaths-by-cause].[Year].[All]" allUniqueName="[01 annual-number-of-deaths-by-cause].[Year].[All]" dimensionUniqueName="[01 annual-number-of-deaths-by-cause]" displayFolder="" count="2" memberValueDatatype="3" unbalanced="0"/>
    <cacheHierarchy uniqueName="[01 annual-number-of-deaths-by-cause].[Number of executions (Amnesty International)]" caption="Number of executions (Amnesty International)" attribute="1" defaultMemberUniqueName="[01 annual-number-of-deaths-by-cause].[Number of executions (Amnesty International)].[All]" allUniqueName="[01 annual-number-of-deaths-by-cause].[Number of executions (Amnesty International)].[All]" dimensionUniqueName="[01 annual-number-of-deaths-by-cause]" displayFolder="" count="2" memberValueDatatype="3" unbalanced="0"/>
    <cacheHierarchy uniqueName="[01 annual-number-of-deaths-by-cause].[Deaths - Meningitis - Sex: Both - Age: All Ages (Number)]" caption="Deaths - Meningitis - Sex: Both - Age: All Ages (Number)" attribute="1" defaultMemberUniqueName="[01 annual-number-of-deaths-by-cause].[Deaths - Meningitis - Sex: Both - Age: All Ages (Number)].[All]" allUniqueName="[01 annual-number-of-deaths-by-cause].[Deaths - Meningitis - Sex: Both - Age: All Ages (Number)].[All]" dimensionUniqueName="[01 annual-number-of-deaths-by-cause]" displayFolder="" count="2" memberValueDatatype="3" unbalanced="0"/>
    <cacheHierarchy uniqueName="[01 annual-number-of-deaths-by-cause].[Deaths - Alzheimer's disease and other dementias - Sex: Both - A]" caption="Deaths - Alzheimer's disease and other dementias - Sex: Both - A" attribute="1" defaultMemberUniqueName="[01 annual-number-of-deaths-by-cause].[Deaths - Alzheimer's disease and other dementias - Sex: Both - A].[All]" allUniqueName="[01 annual-number-of-deaths-by-cause].[Deaths - Alzheimer's disease and other dementias - Sex: Both - A].[All]" dimensionUniqueName="[01 annual-number-of-deaths-by-cause]" displayFolder="" count="2" memberValueDatatype="3" unbalanced="0"/>
    <cacheHierarchy uniqueName="[01 annual-number-of-deaths-by-cause].[Deaths - Parkinson's disease - Sex: Both - Age: All Ages (Number]" caption="Deaths - Parkinson's disease - Sex: Both - Age: All Ages (Number" attribute="1" defaultMemberUniqueName="[01 annual-number-of-deaths-by-cause].[Deaths - Parkinson's disease - Sex: Both - Age: All Ages (Number].[All]" allUniqueName="[01 annual-number-of-deaths-by-cause].[Deaths - Parkinson's disease - Sex: Both - Age: All Ages (Number].[All]" dimensionUniqueName="[01 annual-number-of-deaths-by-cause]" displayFolder="" count="2" memberValueDatatype="3" unbalanced="0"/>
    <cacheHierarchy uniqueName="[01 annual-number-of-deaths-by-cause].[Deaths - Nutritional deficiencies - Sex: Both - Age: All Ages (N]" caption="Deaths - Nutritional deficiencies - Sex: Both - Age: All Ages (N" attribute="1" defaultMemberUniqueName="[01 annual-number-of-deaths-by-cause].[Deaths - Nutritional deficiencies - Sex: Both - Age: All Ages (N].[All]" allUniqueName="[01 annual-number-of-deaths-by-cause].[Deaths - Nutritional deficiencies - Sex: Both - Age: All Ages (N].[All]" dimensionUniqueName="[01 annual-number-of-deaths-by-cause]" displayFolder="" count="2" memberValueDatatype="3" unbalanced="0"/>
    <cacheHierarchy uniqueName="[01 annual-number-of-deaths-by-cause].[Deaths - Malaria - Sex: Both - Age: All Ages (Number)]" caption="Deaths - Malaria - Sex: Both - Age: All Ages (Number)" attribute="1" defaultMemberUniqueName="[01 annual-number-of-deaths-by-cause].[Deaths - Malaria - Sex: Both - Age: All Ages (Number)].[All]" allUniqueName="[01 annual-number-of-deaths-by-cause].[Deaths - Malaria - Sex: Both - Age: All Ages (Number)].[All]" dimensionUniqueName="[01 annual-number-of-deaths-by-cause]" displayFolder="" count="2" memberValueDatatype="3" unbalanced="0"/>
    <cacheHierarchy uniqueName="[01 annual-number-of-deaths-by-cause].[Deaths - Drowning - Sex: Both - Age: All Ages (Number)]" caption="Deaths - Drowning - Sex: Both - Age: All Ages (Number)" attribute="1" defaultMemberUniqueName="[01 annual-number-of-deaths-by-cause].[Deaths - Drowning - Sex: Both - Age: All Ages (Number)].[All]" allUniqueName="[01 annual-number-of-deaths-by-cause].[Deaths - Drowning - Sex: Both - Age: All Ages (Number)].[All]" dimensionUniqueName="[01 annual-number-of-deaths-by-cause]" displayFolder="" count="2" memberValueDatatype="3" unbalanced="0"/>
    <cacheHierarchy uniqueName="[01 annual-number-of-deaths-by-cause].[Deaths - Interpersonal violence - Sex: Both - Age: All Ages (Num]" caption="Deaths - Interpersonal violence - Sex: Both - Age: All Ages (Num" attribute="1" defaultMemberUniqueName="[01 annual-number-of-deaths-by-cause].[Deaths - Interpersonal violence - Sex: Both - Age: All Ages (Num].[All]" allUniqueName="[01 annual-number-of-deaths-by-cause].[Deaths - Interpersonal violence - Sex: Both - Age: All Ages (Num].[All]" dimensionUniqueName="[01 annual-number-of-deaths-by-cause]" displayFolder="" count="2" memberValueDatatype="3" unbalanced="0"/>
    <cacheHierarchy uniqueName="[01 annual-number-of-deaths-by-cause].[Deaths - Maternal disorders - Sex: Both - Age: All Ages (Number)]" caption="Deaths - Maternal disorders - Sex: Both - Age: All Ages (Number)" attribute="1" defaultMemberUniqueName="[01 annual-number-of-deaths-by-cause].[Deaths - Maternal disorders - Sex: Both - Age: All Ages (Number)].[All]" allUniqueName="[01 annual-number-of-deaths-by-cause].[Deaths - Maternal disorders - Sex: Both - Age: All Ages (Number)].[All]" dimensionUniqueName="[01 annual-number-of-deaths-by-cause]" displayFolder="" count="2" memberValueDatatype="3" unbalanced="0"/>
    <cacheHierarchy uniqueName="[01 annual-number-of-deaths-by-cause].[Deaths - HIV/AIDS - Sex: Both - Age: All Ages (Number)]" caption="Deaths - HIV/AIDS - Sex: Both - Age: All Ages (Number)" attribute="1" defaultMemberUniqueName="[01 annual-number-of-deaths-by-cause].[Deaths - HIV/AIDS - Sex: Both - Age: All Ages (Number)].[All]" allUniqueName="[01 annual-number-of-deaths-by-cause].[Deaths - HIV/AIDS - Sex: Both - Age: All Ages (Number)].[All]" dimensionUniqueName="[01 annual-number-of-deaths-by-cause]" displayFolder="" count="2" memberValueDatatype="3" unbalanced="0"/>
    <cacheHierarchy uniqueName="[01 annual-number-of-deaths-by-cause].[Deaths - Drug use disorders - Sex: Both - Age: All Ages (Number)]" caption="Deaths - Drug use disorders - Sex: Both - Age: All Ages (Number)" attribute="1" defaultMemberUniqueName="[01 annual-number-of-deaths-by-cause].[Deaths - Drug use disorders - Sex: Both - Age: All Ages (Number)].[All]" allUniqueName="[01 annual-number-of-deaths-by-cause].[Deaths - Drug use disorders - Sex: Both - Age: All Ages (Number)].[All]" dimensionUniqueName="[01 annual-number-of-deaths-by-cause]" displayFolder="" count="2" memberValueDatatype="3" unbalanced="0"/>
    <cacheHierarchy uniqueName="[01 annual-number-of-deaths-by-cause].[Deaths - Tuberculosis - Sex: Both - Age: All Ages (Number)]" caption="Deaths - Tuberculosis - Sex: Both - Age: All Ages (Number)" attribute="1" defaultMemberUniqueName="[01 annual-number-of-deaths-by-cause].[Deaths - Tuberculosis - Sex: Both - Age: All Ages (Number)].[All]" allUniqueName="[01 annual-number-of-deaths-by-cause].[Deaths - Tuberculosis - Sex: Both - Age: All Ages (Number)].[All]" dimensionUniqueName="[01 annual-number-of-deaths-by-cause]" displayFolder="" count="2" memberValueDatatype="3" unbalanced="0"/>
    <cacheHierarchy uniqueName="[01 annual-number-of-deaths-by-cause].[Deaths - Cardiovascular diseases - Sex: Both - Age: All Ages (Nu]" caption="Deaths - Cardiovascular diseases - Sex: Both - Age: All Ages (Nu" attribute="1" defaultMemberUniqueName="[01 annual-number-of-deaths-by-cause].[Deaths - Cardiovascular diseases - Sex: Both - Age: All Ages (Nu].[All]" allUniqueName="[01 annual-number-of-deaths-by-cause].[Deaths - Cardiovascular diseases - Sex: Both - Age: All Ages (Nu].[All]" dimensionUniqueName="[01 annual-number-of-deaths-by-cause]" displayFolder="" count="2" memberValueDatatype="3" unbalanced="0"/>
    <cacheHierarchy uniqueName="[01 annual-number-of-deaths-by-cause].[Deaths - Lower respiratory infections - Sex: Both - Age: All Age]" caption="Deaths - Lower respiratory infections - Sex: Both - Age: All Age" attribute="1" defaultMemberUniqueName="[01 annual-number-of-deaths-by-cause].[Deaths - Lower respiratory infections - Sex: Both - Age: All Age].[All]" allUniqueName="[01 annual-number-of-deaths-by-cause].[Deaths - Lower respiratory infections - Sex: Both - Age: All Age].[All]" dimensionUniqueName="[01 annual-number-of-deaths-by-cause]" displayFolder="" count="2" memberValueDatatype="3" unbalanced="0"/>
    <cacheHierarchy uniqueName="[01 annual-number-of-deaths-by-cause].[Deaths - Neonatal disorders - Sex: Both - Age: All Ages (Number)]" caption="Deaths - Neonatal disorders - Sex: Both - Age: All Ages (Number)" attribute="1" defaultMemberUniqueName="[01 annual-number-of-deaths-by-cause].[Deaths - Neonatal disorders - Sex: Both - Age: All Ages (Number)].[All]" allUniqueName="[01 annual-number-of-deaths-by-cause].[Deaths - Neonatal disorders - Sex: Both - Age: All Ages (Number)].[All]" dimensionUniqueName="[01 annual-number-of-deaths-by-cause]" displayFolder="" count="2" memberValueDatatype="3" unbalanced="0"/>
    <cacheHierarchy uniqueName="[01 annual-number-of-deaths-by-cause].[Deaths - Alcohol use disorders - Sex: Both - Age: All Ages (Numb]" caption="Deaths - Alcohol use disorders - Sex: Both - Age: All Ages (Numb" attribute="1" defaultMemberUniqueName="[01 annual-number-of-deaths-by-cause].[Deaths - Alcohol use disorders - Sex: Both - Age: All Ages (Numb].[All]" allUniqueName="[01 annual-number-of-deaths-by-cause].[Deaths - Alcohol use disorders - Sex: Both - Age: All Ages (Numb].[All]" dimensionUniqueName="[01 annual-number-of-deaths-by-cause]" displayFolder="" count="2" memberValueDatatype="3" unbalanced="0"/>
    <cacheHierarchy uniqueName="[01 annual-number-of-deaths-by-cause].[Deaths - Self-harm - Sex: Both - Age: All Ages (Number)]" caption="Deaths - Self-harm - Sex: Both - Age: All Ages (Number)" attribute="1" defaultMemberUniqueName="[01 annual-number-of-deaths-by-cause].[Deaths - Self-harm - Sex: Both - Age: All Ages (Number)].[All]" allUniqueName="[01 annual-number-of-deaths-by-cause].[Deaths - Self-harm - Sex: Both - Age: All Ages (Number)].[All]" dimensionUniqueName="[01 annual-number-of-deaths-by-cause]" displayFolder="" count="2" memberValueDatatype="3" unbalanced="0"/>
    <cacheHierarchy uniqueName="[01 annual-number-of-deaths-by-cause].[Deaths - Exposure to forces of nature - Sex: Both - Age: All Age]" caption="Deaths - Exposure to forces of nature - Sex: Both - Age: All Age" attribute="1" defaultMemberUniqueName="[01 annual-number-of-deaths-by-cause].[Deaths - Exposure to forces of nature - Sex: Both - Age: All Age].[All]" allUniqueName="[01 annual-number-of-deaths-by-cause].[Deaths - Exposure to forces of nature - Sex: Both - Age: All Age].[All]" dimensionUniqueName="[01 annual-number-of-deaths-by-cause]" displayFolder="" count="2" memberValueDatatype="3" unbalanced="0"/>
    <cacheHierarchy uniqueName="[01 annual-number-of-deaths-by-cause].[Deaths - Diarrheal diseases - Sex: Both - Age: All Ages (Number)]" caption="Deaths - Diarrheal diseases - Sex: Both - Age: All Ages (Number)" attribute="1" defaultMemberUniqueName="[01 annual-number-of-deaths-by-cause].[Deaths - Diarrheal diseases - Sex: Both - Age: All Ages (Number)].[All]" allUniqueName="[01 annual-number-of-deaths-by-cause].[Deaths - Diarrheal diseases - Sex: Both - Age: All Ages (Number)].[All]" dimensionUniqueName="[01 annual-number-of-deaths-by-cause]" displayFolder="" count="2" memberValueDatatype="3" unbalanced="0"/>
    <cacheHierarchy uniqueName="[01 annual-number-of-deaths-by-cause].[Deaths - Environmental heat and cold exposure - Sex: Both - Age:]" caption="Deaths - Environmental heat and cold exposure - Sex: Both - Age:" attribute="1" defaultMemberUniqueName="[01 annual-number-of-deaths-by-cause].[Deaths - Environmental heat and cold exposure - Sex: Both - Age:].[All]" allUniqueName="[01 annual-number-of-deaths-by-cause].[Deaths - Environmental heat and cold exposure - Sex: Both - Age:].[All]" dimensionUniqueName="[01 annual-number-of-deaths-by-cause]" displayFolder="" count="2" memberValueDatatype="3" unbalanced="0"/>
    <cacheHierarchy uniqueName="[01 annual-number-of-deaths-by-cause].[Deaths - Neoplasms - Sex: Both - Age: All Ages (Number)]" caption="Deaths - Neoplasms - Sex: Both - Age: All Ages (Number)" attribute="1" defaultMemberUniqueName="[01 annual-number-of-deaths-by-cause].[Deaths - Neoplasms - Sex: Both - Age: All Ages (Number)].[All]" allUniqueName="[01 annual-number-of-deaths-by-cause].[Deaths - Neoplasms - Sex: Both - Age: All Ages (Number)].[All]" dimensionUniqueName="[01 annual-number-of-deaths-by-cause]" displayFolder="" count="2" memberValueDatatype="3" unbalanced="0"/>
    <cacheHierarchy uniqueName="[01 annual-number-of-deaths-by-cause].[Deaths - Conflict and terrorism - Sex: Both - Age: All Ages (Num]" caption="Deaths - Conflict and terrorism - Sex: Both - Age: All Ages (Num" attribute="1" defaultMemberUniqueName="[01 annual-number-of-deaths-by-cause].[Deaths - Conflict and terrorism - Sex: Both - Age: All Ages (Num].[All]" allUniqueName="[01 annual-number-of-deaths-by-cause].[Deaths - Conflict and terrorism - Sex: Both - Age: All Ages (Num].[All]" dimensionUniqueName="[01 annual-number-of-deaths-by-cause]" displayFolder="" count="2" memberValueDatatype="3" unbalanced="0"/>
    <cacheHierarchy uniqueName="[01 annual-number-of-deaths-by-cause].[Deaths - Diabetes mellitus - Sex: Both - Age: All Ages (Number)]" caption="Deaths - Diabetes mellitus - Sex: Both - Age: All Ages (Number)" attribute="1" defaultMemberUniqueName="[01 annual-number-of-deaths-by-cause].[Deaths - Diabetes mellitus - Sex: Both - Age: All Ages (Number)].[All]" allUniqueName="[01 annual-number-of-deaths-by-cause].[Deaths - Diabetes mellitus - Sex: Both - Age: All Ages (Number)].[All]" dimensionUniqueName="[01 annual-number-of-deaths-by-cause]" displayFolder="" count="2" memberValueDatatype="3" unbalanced="0"/>
    <cacheHierarchy uniqueName="[01 annual-number-of-deaths-by-cause].[Deaths - Chronic kidney disease - Sex: Both - Age: All Ages (Num]" caption="Deaths - Chronic kidney disease - Sex: Both - Age: All Ages (Num" attribute="1" defaultMemberUniqueName="[01 annual-number-of-deaths-by-cause].[Deaths - Chronic kidney disease - Sex: Both - Age: All Ages (Num].[All]" allUniqueName="[01 annual-number-of-deaths-by-cause].[Deaths - Chronic kidney disease - Sex: Both - Age: All Ages (Num].[All]" dimensionUniqueName="[01 annual-number-of-deaths-by-cause]" displayFolder="" count="2" memberValueDatatype="3" unbalanced="0"/>
    <cacheHierarchy uniqueName="[01 annual-number-of-deaths-by-cause].[Deaths - Poisonings - Sex: Both - Age: All Ages (Number)]" caption="Deaths - Poisonings - Sex: Both - Age: All Ages (Number)" attribute="1" defaultMemberUniqueName="[01 annual-number-of-deaths-by-cause].[Deaths - Poisonings - Sex: Both - Age: All Ages (Number)].[All]" allUniqueName="[01 annual-number-of-deaths-by-cause].[Deaths - Poisonings - Sex: Both - Age: All Ages (Number)].[All]" dimensionUniqueName="[01 annual-number-of-deaths-by-cause]" displayFolder="" count="2" memberValueDatatype="3" unbalanced="0"/>
    <cacheHierarchy uniqueName="[01 annual-number-of-deaths-by-cause].[Deaths - Protein-energy malnutrition - Sex: Both - Age: All Ages]" caption="Deaths - Protein-energy malnutrition - Sex: Both - Age: All Ages" attribute="1" defaultMemberUniqueName="[01 annual-number-of-deaths-by-cause].[Deaths - Protein-energy malnutrition - Sex: Both - Age: All Ages].[All]" allUniqueName="[01 annual-number-of-deaths-by-cause].[Deaths - Protein-energy malnutrition - Sex: Both - Age: All Ages].[All]" dimensionUniqueName="[01 annual-number-of-deaths-by-cause]" displayFolder="" count="2" memberValueDatatype="3" unbalanced="0"/>
    <cacheHierarchy uniqueName="[01 annual-number-of-deaths-by-cause].[Terrorism (deaths)]" caption="Terrorism (deaths)" attribute="1" defaultMemberUniqueName="[01 annual-number-of-deaths-by-cause].[Terrorism (deaths)].[All]" allUniqueName="[01 annual-number-of-deaths-by-cause].[Terrorism (deaths)].[All]" dimensionUniqueName="[01 annual-number-of-deaths-by-cause]" displayFolder="" count="2" memberValueDatatype="3" unbalanced="0"/>
    <cacheHierarchy uniqueName="[01 annual-number-of-deaths-by-cause].[Deaths - Road injuries - Sex: Both - Age: All Ages (Number)]" caption="Deaths - Road injuries - Sex: Both - Age: All Ages (Number)" attribute="1" defaultMemberUniqueName="[01 annual-number-of-deaths-by-cause].[Deaths - Road injuries - Sex: Both - Age: All Ages (Number)].[All]" allUniqueName="[01 annual-number-of-deaths-by-cause].[Deaths - Road injuries - Sex: Both - Age: All Ages (Number)].[All]" dimensionUniqueName="[01 annual-number-of-deaths-by-cause]" displayFolder="" count="2" memberValueDatatype="3" unbalanced="0"/>
    <cacheHierarchy uniqueName="[01 annual-number-of-deaths-by-cause].[Deaths - Chronic respiratory diseases - Sex: Both - Age: All Age]" caption="Deaths - Chronic respiratory diseases - Sex: Both - Age: All Age" attribute="1" defaultMemberUniqueName="[01 annual-number-of-deaths-by-cause].[Deaths - Chronic respiratory diseases - Sex: Both - Age: All Age].[All]" allUniqueName="[01 annual-number-of-deaths-by-cause].[Deaths - Chronic respiratory diseases - Sex: Both - Age: All Age].[All]" dimensionUniqueName="[01 annual-number-of-deaths-by-cause]" displayFolder="" count="2" memberValueDatatype="3" unbalanced="0"/>
    <cacheHierarchy uniqueName="[01 annual-number-of-deaths-by-cause].[Deaths - Cirrhosis and other chronic liver diseases - Sex: Both]" caption="Deaths - Cirrhosis and other chronic liver diseases - Sex: Both" attribute="1" defaultMemberUniqueName="[01 annual-number-of-deaths-by-cause].[Deaths - Cirrhosis and other chronic liver diseases - Sex: Both].[All]" allUniqueName="[01 annual-number-of-deaths-by-cause].[Deaths - Cirrhosis and other chronic liver diseases - Sex: Both].[All]" dimensionUniqueName="[01 annual-number-of-deaths-by-cause]" displayFolder="" count="2" memberValueDatatype="3" unbalanced="0"/>
    <cacheHierarchy uniqueName="[01 annual-number-of-deaths-by-cause].[Deaths - Digestive diseases - Sex: Both - Age: All Ages (Number)]" caption="Deaths - Digestive diseases - Sex: Both - Age: All Ages (Number)" attribute="1" defaultMemberUniqueName="[01 annual-number-of-deaths-by-cause].[Deaths - Digestive diseases - Sex: Both - Age: All Ages (Number)].[All]" allUniqueName="[01 annual-number-of-deaths-by-cause].[Deaths - Digestive diseases - Sex: Both - Age: All Ages (Number)].[All]" dimensionUniqueName="[01 annual-number-of-deaths-by-cause]" displayFolder="" count="2" memberValueDatatype="3" unbalanced="0"/>
    <cacheHierarchy uniqueName="[01 annual-number-of-deaths-by-cause].[Deaths - Fire, heat, and hot substances - Sex: Both - Age: All A]" caption="Deaths - Fire, heat, and hot substances - Sex: Both - Age: All A" attribute="1" defaultMemberUniqueName="[01 annual-number-of-deaths-by-cause].[Deaths - Fire, heat, and hot substances - Sex: Both - Age: All A].[All]" allUniqueName="[01 annual-number-of-deaths-by-cause].[Deaths - Fire, heat, and hot substances - Sex: Both - Age: All A].[All]" dimensionUniqueName="[01 annual-number-of-deaths-by-cause]" displayFolder="" count="2" memberValueDatatype="3" unbalanced="0"/>
    <cacheHierarchy uniqueName="[01 annual-number-of-deaths-by-cause].[Deaths - Acute hepatitis - Sex: Both - Age: All Ages (Number)]" caption="Deaths - Acute hepatitis - Sex: Both - Age: All Ages (Number)" attribute="1" defaultMemberUniqueName="[01 annual-number-of-deaths-by-cause].[Deaths - Acute hepatitis - Sex: Both - Age: All Ages (Number)].[All]" allUniqueName="[01 annual-number-of-deaths-by-cause].[Deaths - Acute hepatitis - Sex: Both - Age: All Ages (Number)].[All]" dimensionUniqueName="[01 annual-number-of-deaths-by-cause]" displayFolder="" count="2" memberValueDatatype="3" unbalanced="0"/>
    <cacheHierarchy uniqueName="[02 total-cancer-deaths-by-type].[Entity]" caption="Entity" attribute="1" defaultMemberUniqueName="[02 total-cancer-deaths-by-type].[Entity].[All]" allUniqueName="[02 total-cancer-deaths-by-type].[Entity].[All]" dimensionUniqueName="[02 total-cancer-deaths-by-type]" displayFolder="" count="2" memberValueDatatype="130" unbalanced="0"/>
    <cacheHierarchy uniqueName="[02 total-cancer-deaths-by-type].[Code]" caption="Code" attribute="1" defaultMemberUniqueName="[02 total-cancer-deaths-by-type].[Code].[All]" allUniqueName="[02 total-cancer-deaths-by-type].[Code].[All]" dimensionUniqueName="[02 total-cancer-deaths-by-type]" displayFolder="" count="2" memberValueDatatype="130" unbalanced="0"/>
    <cacheHierarchy uniqueName="[02 total-cancer-deaths-by-type].[Year]" caption="Year" attribute="1" defaultMemberUniqueName="[02 total-cancer-deaths-by-type].[Year].[All]" allUniqueName="[02 total-cancer-deaths-by-type].[Year].[All]" dimensionUniqueName="[02 total-cancer-deaths-by-type]" displayFolder="" count="2" memberValueDatatype="3" unbalanced="0"/>
    <cacheHierarchy uniqueName="[02 total-cancer-deaths-by-type].[Deaths - Liver cancer - Sex: Both - Age: All Ages (Number)]" caption="Deaths - Liver cancer - Sex: Both - Age: All Ages (Number)" attribute="1" defaultMemberUniqueName="[02 total-cancer-deaths-by-type].[Deaths - Liver cancer - Sex: Both - Age: All Ages (Number)].[All]" allUniqueName="[02 total-cancer-deaths-by-type].[Deaths - Liver cancer - Sex: Both - Age: All Ages (Number)].[All]" dimensionUniqueName="[02 total-cancer-deaths-by-type]" displayFolder="" count="2" memberValueDatatype="3" unbalanced="0"/>
    <cacheHierarchy uniqueName="[02 total-cancer-deaths-by-type].[Deaths - Kidney cancer - Sex: Both - Age: All Ages (Number)]" caption="Deaths - Kidney cancer - Sex: Both - Age: All Ages (Number)" attribute="1" defaultMemberUniqueName="[02 total-cancer-deaths-by-type].[Deaths - Kidney cancer - Sex: Both - Age: All Ages (Number)].[All]" allUniqueName="[02 total-cancer-deaths-by-type].[Deaths - Kidney cancer - Sex: Both - Age: All Ages (Number)].[All]" dimensionUniqueName="[02 total-cancer-deaths-by-type]" displayFolder="" count="2" memberValueDatatype="3" unbalanced="0"/>
    <cacheHierarchy uniqueName="[02 total-cancer-deaths-by-type].[Deaths - Lip and oral cavity cancer - Sex: Both - Age: All Ages]" caption="Deaths - Lip and oral cavity cancer - Sex: Both - Age: All Ages" attribute="1" defaultMemberUniqueName="[02 total-cancer-deaths-by-type].[Deaths - Lip and oral cavity cancer - Sex: Both - Age: All Ages].[All]" allUniqueName="[02 total-cancer-deaths-by-type].[Deaths - Lip and oral cavity cancer - Sex: Both - Age: All Ages].[All]" dimensionUniqueName="[02 total-cancer-deaths-by-type]" displayFolder="" count="2" memberValueDatatype="3" unbalanced="0"/>
    <cacheHierarchy uniqueName="[02 total-cancer-deaths-by-type].[Deaths - Tracheal, bronchus, and lung cancer - Sex: Both - Age:]" caption="Deaths - Tracheal, bronchus, and lung cancer - Sex: Both - Age:" attribute="1" defaultMemberUniqueName="[02 total-cancer-deaths-by-type].[Deaths - Tracheal, bronchus, and lung cancer - Sex: Both - Age:].[All]" allUniqueName="[02 total-cancer-deaths-by-type].[Deaths - Tracheal, bronchus, and lung cancer - Sex: Both - Age:].[All]" dimensionUniqueName="[02 total-cancer-deaths-by-type]" displayFolder="" count="2" memberValueDatatype="3" unbalanced="0"/>
    <cacheHierarchy uniqueName="[02 total-cancer-deaths-by-type].[Deaths - Larynx cancer - Sex: Both - Age: All Ages (Number)]" caption="Deaths - Larynx cancer - Sex: Both - Age: All Ages (Number)" attribute="1" defaultMemberUniqueName="[02 total-cancer-deaths-by-type].[Deaths - Larynx cancer - Sex: Both - Age: All Ages (Number)].[All]" allUniqueName="[02 total-cancer-deaths-by-type].[Deaths - Larynx cancer - Sex: Both - Age: All Ages (Number)].[All]" dimensionUniqueName="[02 total-cancer-deaths-by-type]" displayFolder="" count="2" memberValueDatatype="3" unbalanced="0"/>
    <cacheHierarchy uniqueName="[02 total-cancer-deaths-by-type].[Deaths - Gallbladder and biliary tract cancer - Sex: Both - Age:]" caption="Deaths - Gallbladder and biliary tract cancer - Sex: Both - Age:" attribute="1" defaultMemberUniqueName="[02 total-cancer-deaths-by-type].[Deaths - Gallbladder and biliary tract cancer - Sex: Both - Age:].[All]" allUniqueName="[02 total-cancer-deaths-by-type].[Deaths - Gallbladder and biliary tract cancer - Sex: Both - Age:].[All]" dimensionUniqueName="[02 total-cancer-deaths-by-type]" displayFolder="" count="2" memberValueDatatype="3" unbalanced="0"/>
    <cacheHierarchy uniqueName="[02 total-cancer-deaths-by-type].[Deaths - Malignant skin melanoma - Sex: Both - Age: All Ages (Nu]" caption="Deaths - Malignant skin melanoma - Sex: Both - Age: All Ages (Nu" attribute="1" defaultMemberUniqueName="[02 total-cancer-deaths-by-type].[Deaths - Malignant skin melanoma - Sex: Both - Age: All Ages (Nu].[All]" allUniqueName="[02 total-cancer-deaths-by-type].[Deaths - Malignant skin melanoma - Sex: Both - Age: All Ages (Nu].[All]" dimensionUniqueName="[02 total-cancer-deaths-by-type]" displayFolder="" count="2" memberValueDatatype="3" unbalanced="0"/>
    <cacheHierarchy uniqueName="[02 total-cancer-deaths-by-type].[Deaths - Leukemia - Sex: Both - Age: All Ages (Number)]" caption="Deaths - Leukemia - Sex: Both - Age: All Ages (Number)" attribute="1" defaultMemberUniqueName="[02 total-cancer-deaths-by-type].[Deaths - Leukemia - Sex: Both - Age: All Ages (Number)].[All]" allUniqueName="[02 total-cancer-deaths-by-type].[Deaths - Leukemia - Sex: Both - Age: All Ages (Number)].[All]" dimensionUniqueName="[02 total-cancer-deaths-by-type]" displayFolder="" count="2" memberValueDatatype="3" unbalanced="0"/>
    <cacheHierarchy uniqueName="[02 total-cancer-deaths-by-type].[Deaths - Hodgkin lymphoma - Sex: Both - Age: All Ages (Number)]" caption="Deaths - Hodgkin lymphoma - Sex: Both - Age: All Ages (Number)" attribute="1" defaultMemberUniqueName="[02 total-cancer-deaths-by-type].[Deaths - Hodgkin lymphoma - Sex: Both - Age: All Ages (Number)].[All]" allUniqueName="[02 total-cancer-deaths-by-type].[Deaths - Hodgkin lymphoma - Sex: Both - Age: All Ages (Number)].[All]" dimensionUniqueName="[02 total-cancer-deaths-by-type]" displayFolder="" count="2" memberValueDatatype="3" unbalanced="0"/>
    <cacheHierarchy uniqueName="[02 total-cancer-deaths-by-type].[Deaths - Multiple myeloma - Sex: Both - Age: All Ages (Number)]" caption="Deaths - Multiple myeloma - Sex: Both - Age: All Ages (Number)" attribute="1" defaultMemberUniqueName="[02 total-cancer-deaths-by-type].[Deaths - Multiple myeloma - Sex: Both - Age: All Ages (Number)].[All]" allUniqueName="[02 total-cancer-deaths-by-type].[Deaths - Multiple myeloma - Sex: Both - Age: All Ages (Number)].[All]" dimensionUniqueName="[02 total-cancer-deaths-by-type]" displayFolder="" count="2" memberValueDatatype="3" unbalanced="0"/>
    <cacheHierarchy uniqueName="[02 total-cancer-deaths-by-type].[Deaths - Other neoplasms - Sex: Both - Age: All Ages (Number)]" caption="Deaths - Other neoplasms - Sex: Both - Age: All Ages (Number)" attribute="1" defaultMemberUniqueName="[02 total-cancer-deaths-by-type].[Deaths - Other neoplasms - Sex: Both - Age: All Ages (Number)].[All]" allUniqueName="[02 total-cancer-deaths-by-type].[Deaths - Other neoplasms - Sex: Both - Age: All Ages (Number)].[All]" dimensionUniqueName="[02 total-cancer-deaths-by-type]" displayFolder="" count="2" memberValueDatatype="3" unbalanced="0"/>
    <cacheHierarchy uniqueName="[02 total-cancer-deaths-by-type].[Deaths - Breast cancer - Sex: Both - Age: All Ages (Number)]" caption="Deaths - Breast cancer - Sex: Both - Age: All Ages (Number)" attribute="1" defaultMemberUniqueName="[02 total-cancer-deaths-by-type].[Deaths - Breast cancer - Sex: Both - Age: All Ages (Number)].[All]" allUniqueName="[02 total-cancer-deaths-by-type].[Deaths - Breast cancer - Sex: Both - Age: All Ages (Number)].[All]" dimensionUniqueName="[02 total-cancer-deaths-by-type]" displayFolder="" count="2" memberValueDatatype="3" unbalanced="0"/>
    <cacheHierarchy uniqueName="[02 total-cancer-deaths-by-type].[Deaths - Prostate cancer - Sex: Both - Age: All Ages (Number)]" caption="Deaths - Prostate cancer - Sex: Both - Age: All Ages (Number)" attribute="1" defaultMemberUniqueName="[02 total-cancer-deaths-by-type].[Deaths - Prostate cancer - Sex: Both - Age: All Ages (Number)].[All]" allUniqueName="[02 total-cancer-deaths-by-type].[Deaths - Prostate cancer - Sex: Both - Age: All Ages (Number)].[All]" dimensionUniqueName="[02 total-cancer-deaths-by-type]" displayFolder="" count="2" memberValueDatatype="3" unbalanced="0"/>
    <cacheHierarchy uniqueName="[02 total-cancer-deaths-by-type].[Deaths - Thyroid cancer - Sex: Both - Age: All Ages (Number)]" caption="Deaths - Thyroid cancer - Sex: Both - Age: All Ages (Number)" attribute="1" defaultMemberUniqueName="[02 total-cancer-deaths-by-type].[Deaths - Thyroid cancer - Sex: Both - Age: All Ages (Number)].[All]" allUniqueName="[02 total-cancer-deaths-by-type].[Deaths - Thyroid cancer - Sex: Both - Age: All Ages (Number)].[All]" dimensionUniqueName="[02 total-cancer-deaths-by-type]" displayFolder="" count="2" memberValueDatatype="3" unbalanced="0"/>
    <cacheHierarchy uniqueName="[02 total-cancer-deaths-by-type].[Deaths - Stomach cancer - Sex: Both - Age: All Ages (Number)]" caption="Deaths - Stomach cancer - Sex: Both - Age: All Ages (Number)" attribute="1" defaultMemberUniqueName="[02 total-cancer-deaths-by-type].[Deaths - Stomach cancer - Sex: Both - Age: All Ages (Number)].[All]" allUniqueName="[02 total-cancer-deaths-by-type].[Deaths - Stomach cancer - Sex: Both - Age: All Ages (Number)].[All]" dimensionUniqueName="[02 total-cancer-deaths-by-type]" displayFolder="" count="2" memberValueDatatype="3" unbalanced="0"/>
    <cacheHierarchy uniqueName="[02 total-cancer-deaths-by-type].[Deaths - Bladder cancer - Sex: Both - Age: All Ages (Number)]" caption="Deaths - Bladder cancer - Sex: Both - Age: All Ages (Number)" attribute="1" defaultMemberUniqueName="[02 total-cancer-deaths-by-type].[Deaths - Bladder cancer - Sex: Both - Age: All Ages (Number)].[All]" allUniqueName="[02 total-cancer-deaths-by-type].[Deaths - Bladder cancer - Sex: Both - Age: All Ages (Number)].[All]" dimensionUniqueName="[02 total-cancer-deaths-by-type]" displayFolder="" count="2" memberValueDatatype="3" unbalanced="0"/>
    <cacheHierarchy uniqueName="[02 total-cancer-deaths-by-type].[Deaths - Uterine cancer - Sex: Both - Age: All Ages (Number)]" caption="Deaths - Uterine cancer - Sex: Both - Age: All Ages (Number)" attribute="1" defaultMemberUniqueName="[02 total-cancer-deaths-by-type].[Deaths - Uterine cancer - Sex: Both - Age: All Ages (Number)].[All]" allUniqueName="[02 total-cancer-deaths-by-type].[Deaths - Uterine cancer - Sex: Both - Age: All Ages (Number)].[All]" dimensionUniqueName="[02 total-cancer-deaths-by-type]" displayFolder="" count="2" memberValueDatatype="3" unbalanced="0"/>
    <cacheHierarchy uniqueName="[02 total-cancer-deaths-by-type].[Deaths - Ovarian cancer - Sex: Both - Age: All Ages (Number)]" caption="Deaths - Ovarian cancer - Sex: Both - Age: All Ages (Number)" attribute="1" defaultMemberUniqueName="[02 total-cancer-deaths-by-type].[Deaths - Ovarian cancer - Sex: Both - Age: All Ages (Number)].[All]" allUniqueName="[02 total-cancer-deaths-by-type].[Deaths - Ovarian cancer - Sex: Both - Age: All Ages (Number)].[All]" dimensionUniqueName="[02 total-cancer-deaths-by-type]" displayFolder="" count="2" memberValueDatatype="3" unbalanced="0"/>
    <cacheHierarchy uniqueName="[02 total-cancer-deaths-by-type].[Deaths - Cervical cancer - Sex: Both - Age: All Ages (Number)]" caption="Deaths - Cervical cancer - Sex: Both - Age: All Ages (Number)" attribute="1" defaultMemberUniqueName="[02 total-cancer-deaths-by-type].[Deaths - Cervical cancer - Sex: Both - Age: All Ages (Number)].[All]" allUniqueName="[02 total-cancer-deaths-by-type].[Deaths - Cervical cancer - Sex: Both - Age: All Ages (Number)].[All]" dimensionUniqueName="[02 total-cancer-deaths-by-type]" displayFolder="" count="2" memberValueDatatype="3" unbalanced="0"/>
    <cacheHierarchy uniqueName="[02 total-cancer-deaths-by-type].[Deaths - Brain and central nervous system cancer - Sex: Both - A]" caption="Deaths - Brain and central nervous system cancer - Sex: Both - A" attribute="1" defaultMemberUniqueName="[02 total-cancer-deaths-by-type].[Deaths - Brain and central nervous system cancer - Sex: Both - A].[All]" allUniqueName="[02 total-cancer-deaths-by-type].[Deaths - Brain and central nervous system cancer - Sex: Both - A].[All]" dimensionUniqueName="[02 total-cancer-deaths-by-type]" displayFolder="" count="2" memberValueDatatype="3" unbalanced="0"/>
    <cacheHierarchy uniqueName="[02 total-cancer-deaths-by-type].[Deaths - Non-Hodgkin lymphoma - Sex: Both - Age: All Ages (Numbe]" caption="Deaths - Non-Hodgkin lymphoma - Sex: Both - Age: All Ages (Numbe" attribute="1" defaultMemberUniqueName="[02 total-cancer-deaths-by-type].[Deaths - Non-Hodgkin lymphoma - Sex: Both - Age: All Ages (Numbe].[All]" allUniqueName="[02 total-cancer-deaths-by-type].[Deaths - Non-Hodgkin lymphoma - Sex: Both - Age: All Ages (Numbe].[All]" dimensionUniqueName="[02 total-cancer-deaths-by-type]" displayFolder="" count="2" memberValueDatatype="3" unbalanced="0"/>
    <cacheHierarchy uniqueName="[02 total-cancer-deaths-by-type].[Deaths - Pancreatic cancer - Sex: Both - Age: All Ages (Number)]" caption="Deaths - Pancreatic cancer - Sex: Both - Age: All Ages (Number)" attribute="1" defaultMemberUniqueName="[02 total-cancer-deaths-by-type].[Deaths - Pancreatic cancer - Sex: Both - Age: All Ages (Number)].[All]" allUniqueName="[02 total-cancer-deaths-by-type].[Deaths - Pancreatic cancer - Sex: Both - Age: All Ages (Number)].[All]" dimensionUniqueName="[02 total-cancer-deaths-by-type]" displayFolder="" count="2" memberValueDatatype="3" unbalanced="0"/>
    <cacheHierarchy uniqueName="[02 total-cancer-deaths-by-type].[Deaths - Esophageal cancer - Sex: Both - Age: All Ages (Number)]" caption="Deaths - Esophageal cancer - Sex: Both - Age: All Ages (Number)" attribute="1" defaultMemberUniqueName="[02 total-cancer-deaths-by-type].[Deaths - Esophageal cancer - Sex: Both - Age: All Ages (Number)].[All]" allUniqueName="[02 total-cancer-deaths-by-type].[Deaths - Esophageal cancer - Sex: Both - Age: All Ages (Number)].[All]" dimensionUniqueName="[02 total-cancer-deaths-by-type]" displayFolder="" count="2" memberValueDatatype="3" unbalanced="0"/>
    <cacheHierarchy uniqueName="[02 total-cancer-deaths-by-type].[Deaths - Testicular cancer - Sex: Both - Age: All Ages (Number)]" caption="Deaths - Testicular cancer - Sex: Both - Age: All Ages (Number)" attribute="1" defaultMemberUniqueName="[02 total-cancer-deaths-by-type].[Deaths - Testicular cancer - Sex: Both - Age: All Ages (Number)].[All]" allUniqueName="[02 total-cancer-deaths-by-type].[Deaths - Testicular cancer - Sex: Both - Age: All Ages (Number)].[All]" dimensionUniqueName="[02 total-cancer-deaths-by-type]" displayFolder="" count="2" memberValueDatatype="3" unbalanced="0"/>
    <cacheHierarchy uniqueName="[02 total-cancer-deaths-by-type].[Deaths - Nasopharynx cancer - Sex: Both - Age: All Ages (Number)]" caption="Deaths - Nasopharynx cancer - Sex: Both - Age: All Ages (Number)" attribute="1" defaultMemberUniqueName="[02 total-cancer-deaths-by-type].[Deaths - Nasopharynx cancer - Sex: Both - Age: All Ages (Number)].[All]" allUniqueName="[02 total-cancer-deaths-by-type].[Deaths - Nasopharynx cancer - Sex: Both - Age: All Ages (Number)].[All]" dimensionUniqueName="[02 total-cancer-deaths-by-type]" displayFolder="" count="2" memberValueDatatype="3" unbalanced="0"/>
    <cacheHierarchy uniqueName="[02 total-cancer-deaths-by-type].[Deaths - Other pharynx cancer - Sex: Both - Age: All Ages (Numbe]" caption="Deaths - Other pharynx cancer - Sex: Both - Age: All Ages (Numbe" attribute="1" defaultMemberUniqueName="[02 total-cancer-deaths-by-type].[Deaths - Other pharynx cancer - Sex: Both - Age: All Ages (Numbe].[All]" allUniqueName="[02 total-cancer-deaths-by-type].[Deaths - Other pharynx cancer - Sex: Both - Age: All Ages (Numbe].[All]" dimensionUniqueName="[02 total-cancer-deaths-by-type]" displayFolder="" count="2" memberValueDatatype="3" unbalanced="0"/>
    <cacheHierarchy uniqueName="[02 total-cancer-deaths-by-type].[Deaths - Colon and rectum cancer - Sex: Both - Age: All Ages (Nu]" caption="Deaths - Colon and rectum cancer - Sex: Both - Age: All Ages (Nu" attribute="1" defaultMemberUniqueName="[02 total-cancer-deaths-by-type].[Deaths - Colon and rectum cancer - Sex: Both - Age: All Ages (Nu].[All]" allUniqueName="[02 total-cancer-deaths-by-type].[Deaths - Colon and rectum cancer - Sex: Both - Age: All Ages (Nu].[All]" dimensionUniqueName="[02 total-cancer-deaths-by-type]" displayFolder="" count="2" memberValueDatatype="3" unbalanced="0"/>
    <cacheHierarchy uniqueName="[02 total-cancer-deaths-by-type].[Deaths - Non-melanoma skin cancer - Sex: Both - Age: All Ages (N]" caption="Deaths - Non-melanoma skin cancer - Sex: Both - Age: All Ages (N" attribute="1" defaultMemberUniqueName="[02 total-cancer-deaths-by-type].[Deaths - Non-melanoma skin cancer - Sex: Both - Age: All Ages (N].[All]" allUniqueName="[02 total-cancer-deaths-by-type].[Deaths - Non-melanoma skin cancer - Sex: Both - Age: All Ages (N].[All]" dimensionUniqueName="[02 total-cancer-deaths-by-type]" displayFolder="" count="2" memberValueDatatype="3" unbalanced="0"/>
    <cacheHierarchy uniqueName="[02 total-cancer-deaths-by-type].[Deaths - Mesothelioma - Sex: Both - Age: All Ages (Number)]" caption="Deaths - Mesothelioma - Sex: Both - Age: All Ages (Number)" attribute="1" defaultMemberUniqueName="[02 total-cancer-deaths-by-type].[Deaths - Mesothelioma - Sex: Both - Age: All Ages (Number)].[All]" allUniqueName="[02 total-cancer-deaths-by-type].[Deaths - Mesothelioma - Sex: Both - Age: All Ages (Number)].[All]" dimensionUniqueName="[02 total-cancer-deaths-by-type]" displayFolder="" count="2" memberValueDatatype="3" unbalanced="0"/>
    <cacheHierarchy uniqueName="[03 cancer-death-rates-by-age].[Entity]" caption="Entity" attribute="1" defaultMemberUniqueName="[03 cancer-death-rates-by-age].[Entity].[All]" allUniqueName="[03 cancer-death-rates-by-age].[Entity].[All]" dimensionUniqueName="[03 cancer-death-rates-by-age]" displayFolder="" count="2" memberValueDatatype="130" unbalanced="0"/>
    <cacheHierarchy uniqueName="[03 cancer-death-rates-by-age].[Code]" caption="Code" attribute="1" defaultMemberUniqueName="[03 cancer-death-rates-by-age].[Code].[All]" allUniqueName="[03 cancer-death-rates-by-age].[Code].[All]" dimensionUniqueName="[03 cancer-death-rates-by-age]" displayFolder="" count="2" memberValueDatatype="130" unbalanced="0"/>
    <cacheHierarchy uniqueName="[03 cancer-death-rates-by-age].[Year]" caption="Year" attribute="1" defaultMemberUniqueName="[03 cancer-death-rates-by-age].[Year].[All]" allUniqueName="[03 cancer-death-rates-by-age].[Year].[All]" dimensionUniqueName="[03 cancer-death-rates-by-age]" displayFolder="" count="2" memberValueDatatype="3" unbalanced="0"/>
    <cacheHierarchy uniqueName="[03 cancer-death-rates-by-age].[Deaths - Neoplasms - Sex: Both - Age: Under 5 (Rate)]" caption="Deaths - Neoplasms - Sex: Both - Age: Under 5 (Rate)" attribute="1" defaultMemberUniqueName="[03 cancer-death-rates-by-age].[Deaths - Neoplasms - Sex: Both - Age: Under 5 (Rate)].[All]" allUniqueName="[03 cancer-death-rates-by-age].[Deaths - Neoplasms - Sex: Both - Age: Under 5 (Rate)].[All]" dimensionUniqueName="[03 cancer-death-rates-by-age]" displayFolder="" count="2" memberValueDatatype="5" unbalanced="0"/>
    <cacheHierarchy uniqueName="[03 cancer-death-rates-by-age].[Deaths - Neoplasms - Sex: Both - Age: Age-standardized (Rate)]" caption="Deaths - Neoplasms - Sex: Both - Age: Age-standardized (Rate)" attribute="1" defaultMemberUniqueName="[03 cancer-death-rates-by-age].[Deaths - Neoplasms - Sex: Both - Age: Age-standardized (Rate)].[All]" allUniqueName="[03 cancer-death-rates-by-age].[Deaths - Neoplasms - Sex: Both - Age: Age-standardized (Rate)].[All]" dimensionUniqueName="[03 cancer-death-rates-by-age]" displayFolder="" count="2" memberValueDatatype="5" unbalanced="0"/>
    <cacheHierarchy uniqueName="[03 cancer-death-rates-by-age].[Deaths - Neoplasms - Sex: Both - Age: All Ages (Rate)]" caption="Deaths - Neoplasms - Sex: Both - Age: All Ages (Rate)" attribute="1" defaultMemberUniqueName="[03 cancer-death-rates-by-age].[Deaths - Neoplasms - Sex: Both - Age: All Ages (Rate)].[All]" allUniqueName="[03 cancer-death-rates-by-age].[Deaths - Neoplasms - Sex: Both - Age: All Ages (Rate)].[All]" dimensionUniqueName="[03 cancer-death-rates-by-age]" displayFolder="" count="2" memberValueDatatype="5" unbalanced="0"/>
    <cacheHierarchy uniqueName="[03 cancer-death-rates-by-age].[Deaths - Neoplasms - Sex: Both - Age: 70+ years (Rate)]" caption="Deaths - Neoplasms - Sex: Both - Age: 70+ years (Rate)" attribute="1" defaultMemberUniqueName="[03 cancer-death-rates-by-age].[Deaths - Neoplasms - Sex: Both - Age: 70+ years (Rate)].[All]" allUniqueName="[03 cancer-death-rates-by-age].[Deaths - Neoplasms - Sex: Both - Age: 70+ years (Rate)].[All]" dimensionUniqueName="[03 cancer-death-rates-by-age]" displayFolder="" count="2" memberValueDatatype="5" unbalanced="0"/>
    <cacheHierarchy uniqueName="[03 cancer-death-rates-by-age].[Deaths - Neoplasms - Sex: Both - Age: 5-14 years (Rate)]" caption="Deaths - Neoplasms - Sex: Both - Age: 5-14 years (Rate)" attribute="1" defaultMemberUniqueName="[03 cancer-death-rates-by-age].[Deaths - Neoplasms - Sex: Both - Age: 5-14 years (Rate)].[All]" allUniqueName="[03 cancer-death-rates-by-age].[Deaths - Neoplasms - Sex: Both - Age: 5-14 years (Rate)].[All]" dimensionUniqueName="[03 cancer-death-rates-by-age]" displayFolder="" count="2" memberValueDatatype="5" unbalanced="0"/>
    <cacheHierarchy uniqueName="[03 cancer-death-rates-by-age].[Deaths - Neoplasms - Sex: Both - Age: 50-69 years (Rate)]" caption="Deaths - Neoplasms - Sex: Both - Age: 50-69 years (Rate)" attribute="1" defaultMemberUniqueName="[03 cancer-death-rates-by-age].[Deaths - Neoplasms - Sex: Both - Age: 50-69 years (Rate)].[All]" allUniqueName="[03 cancer-death-rates-by-age].[Deaths - Neoplasms - Sex: Both - Age: 50-69 years (Rate)].[All]" dimensionUniqueName="[03 cancer-death-rates-by-age]" displayFolder="" count="2" memberValueDatatype="5" unbalanced="0"/>
    <cacheHierarchy uniqueName="[03 cancer-death-rates-by-age].[Deaths - Neoplasms - Sex: Both - Age: 15-49 years (Rate)]" caption="Deaths - Neoplasms - Sex: Both - Age: 15-49 years (Rate)" attribute="1" defaultMemberUniqueName="[03 cancer-death-rates-by-age].[Deaths - Neoplasms - Sex: Both - Age: 15-49 years (Rate)].[All]" allUniqueName="[03 cancer-death-rates-by-age].[Deaths - Neoplasms - Sex: Both - Age: 15-49 years (Rate)].[All]" dimensionUniqueName="[03 cancer-death-rates-by-age]" displayFolder="" count="2" memberValueDatatype="5" unbalanced="0"/>
    <cacheHierarchy uniqueName="[04_share-of-population-with-cancer-types_].[Entity]" caption="Entity" attribute="1" defaultMemberUniqueName="[04_share-of-population-with-cancer-types_].[Entity].[All]" allUniqueName="[04_share-of-population-with-cancer-types_].[Entity].[All]" dimensionUniqueName="[04_share-of-population-with-cancer-types_]" displayFolder="" count="2" memberValueDatatype="130" unbalanced="0"/>
    <cacheHierarchy uniqueName="[04_share-of-population-with-cancer-types_].[Code]" caption="Code" attribute="1" defaultMemberUniqueName="[04_share-of-population-with-cancer-types_].[Code].[All]" allUniqueName="[04_share-of-population-with-cancer-types_].[Code].[All]" dimensionUniqueName="[04_share-of-population-with-cancer-types_]" displayFolder="" count="2" memberValueDatatype="130" unbalanced="0"/>
    <cacheHierarchy uniqueName="[04_share-of-population-with-cancer-types_].[Year]" caption="Year" attribute="1" defaultMemberUniqueName="[04_share-of-population-with-cancer-types_].[Year].[All]" allUniqueName="[04_share-of-population-with-cancer-types_].[Year].[All]" dimensionUniqueName="[04_share-of-population-with-cancer-types_]" displayFolder="" count="2" memberValueDatatype="3" unbalanced="0">
      <fieldsUsage count="2">
        <fieldUsage x="-1"/>
        <fieldUsage x="6"/>
      </fieldsUsage>
    </cacheHierarchy>
    <cacheHierarchy uniqueName="[04_share-of-population-with-cancer-types_].[Prevalence - Liver cancer - Sex: Both - Age: Age-standardized (P]" caption="Prevalence - Liver cancer - Sex: Both - Age: Age-standardized (P" attribute="1" defaultMemberUniqueName="[04_share-of-population-with-cancer-types_].[Prevalence - Liver cancer - Sex: Both - Age: Age-standardized (P].[All]" allUniqueName="[04_share-of-population-with-cancer-types_].[Prevalence - Liver cancer - Sex: Both - Age: Age-standardized (P].[All]" dimensionUniqueName="[04_share-of-population-with-cancer-types_]" displayFolder="" count="2" memberValueDatatype="5" unbalanced="0"/>
    <cacheHierarchy uniqueName="[04_share-of-population-with-cancer-types_].[Prevalence - Kidney cancer - Sex: Both - Age: Age-standardized (]" caption="Prevalence - Kidney cancer - Sex: Both - Age: Age-standardized (" attribute="1" defaultMemberUniqueName="[04_share-of-population-with-cancer-types_].[Prevalence - Kidney cancer - Sex: Both - Age: Age-standardized (].[All]" allUniqueName="[04_share-of-population-with-cancer-types_].[Prevalence - Kidney cancer - Sex: Both - Age: Age-standardized (].[All]" dimensionUniqueName="[04_share-of-population-with-cancer-types_]" displayFolder="" count="2" memberValueDatatype="5" unbalanced="0"/>
    <cacheHierarchy uniqueName="[04_share-of-population-with-cancer-types_].[Prevalence - Larynx cancer - Sex: Both - Age: Age-standardized (]" caption="Prevalence - Larynx cancer - Sex: Both - Age: Age-standardized (" attribute="1" defaultMemberUniqueName="[04_share-of-population-with-cancer-types_].[Prevalence - Larynx cancer - Sex: Both - Age: Age-standardized (].[All]" allUniqueName="[04_share-of-population-with-cancer-types_].[Prevalence - Larynx cancer - Sex: Both - Age: Age-standardized (].[All]" dimensionUniqueName="[04_share-of-population-with-cancer-types_]" displayFolder="" count="2" memberValueDatatype="5" unbalanced="0"/>
    <cacheHierarchy uniqueName="[04_share-of-population-with-cancer-types_].[Prevalence - Breast cancer - Sex: Both - Age: Age-standardized (]" caption="Prevalence - Breast cancer - Sex: Both - Age: Age-standardized (" attribute="1" defaultMemberUniqueName="[04_share-of-population-with-cancer-types_].[Prevalence - Breast cancer - Sex: Both - Age: Age-standardized (].[All]" allUniqueName="[04_share-of-population-with-cancer-types_].[Prevalence - Breast cancer - Sex: Both - Age: Age-standardized (].[All]" dimensionUniqueName="[04_share-of-population-with-cancer-types_]" displayFolder="" count="2" memberValueDatatype="5" unbalanced="0"/>
    <cacheHierarchy uniqueName="[04_share-of-population-with-cancer-types_].[Prevalence - Thyroid cancer - Sex: Both - Age: Age-standardized]" caption="Prevalence - Thyroid cancer - Sex: Both - Age: Age-standardized" attribute="1" defaultMemberUniqueName="[04_share-of-population-with-cancer-types_].[Prevalence - Thyroid cancer - Sex: Both - Age: Age-standardized].[All]" allUniqueName="[04_share-of-population-with-cancer-types_].[Prevalence - Thyroid cancer - Sex: Both - Age: Age-standardized].[All]" dimensionUniqueName="[04_share-of-population-with-cancer-types_]" displayFolder="" count="2" memberValueDatatype="5" unbalanced="0"/>
    <cacheHierarchy uniqueName="[04_share-of-population-with-cancer-types_].[Prevalence - Bladder cancer - Sex: Both - Age: Age-standardized]" caption="Prevalence - Bladder cancer - Sex: Both - Age: Age-standardized" attribute="1" defaultMemberUniqueName="[04_share-of-population-with-cancer-types_].[Prevalence - Bladder cancer - Sex: Both - Age: Age-standardized].[All]" allUniqueName="[04_share-of-population-with-cancer-types_].[Prevalence - Bladder cancer - Sex: Both - Age: Age-standardized].[All]" dimensionUniqueName="[04_share-of-population-with-cancer-types_]" displayFolder="" count="2" memberValueDatatype="5" unbalanced="0"/>
    <cacheHierarchy uniqueName="[04_share-of-population-with-cancer-types_].[Prevalence - Uterine cancer - Sex: Both - Age: Age-standardized]" caption="Prevalence - Uterine cancer - Sex: Both - Age: Age-standardized" attribute="1" defaultMemberUniqueName="[04_share-of-population-with-cancer-types_].[Prevalence - Uterine cancer - Sex: Both - Age: Age-standardized].[All]" allUniqueName="[04_share-of-population-with-cancer-types_].[Prevalence - Uterine cancer - Sex: Both - Age: Age-standardized].[All]" dimensionUniqueName="[04_share-of-population-with-cancer-types_]" displayFolder="" count="2" memberValueDatatype="5" unbalanced="0"/>
    <cacheHierarchy uniqueName="[04_share-of-population-with-cancer-types_].[Prevalence - Ovarian cancer - Sex: Both - Age: Age-standardized]" caption="Prevalence - Ovarian cancer - Sex: Both - Age: Age-standardized" attribute="1" defaultMemberUniqueName="[04_share-of-population-with-cancer-types_].[Prevalence - Ovarian cancer - Sex: Both - Age: Age-standardized].[All]" allUniqueName="[04_share-of-population-with-cancer-types_].[Prevalence - Ovarian cancer - Sex: Both - Age: Age-standardized].[All]" dimensionUniqueName="[04_share-of-population-with-cancer-types_]" displayFolder="" count="2" memberValueDatatype="5" unbalanced="0"/>
    <cacheHierarchy uniqueName="[04_share-of-population-with-cancer-types_].[Prevalence - Stomach cancer - Sex: Both - Age: Age-standardized]" caption="Prevalence - Stomach cancer - Sex: Both - Age: Age-standardized" attribute="1" defaultMemberUniqueName="[04_share-of-population-with-cancer-types_].[Prevalence - Stomach cancer - Sex: Both - Age: Age-standardized].[All]" allUniqueName="[04_share-of-population-with-cancer-types_].[Prevalence - Stomach cancer - Sex: Both - Age: Age-standardized].[All]" dimensionUniqueName="[04_share-of-population-with-cancer-types_]" displayFolder="" count="2" memberValueDatatype="5" unbalanced="0"/>
    <cacheHierarchy uniqueName="[04_share-of-population-with-cancer-types_].[Prevalence - Prostate cancer - Sex: Both - Age: Age-standardized]" caption="Prevalence - Prostate cancer - Sex: Both - Age: Age-standardized" attribute="1" defaultMemberUniqueName="[04_share-of-population-with-cancer-types_].[Prevalence - Prostate cancer - Sex: Both - Age: Age-standardized].[All]" allUniqueName="[04_share-of-population-with-cancer-types_].[Prevalence - Prostate cancer - Sex: Both - Age: Age-standardized].[All]" dimensionUniqueName="[04_share-of-population-with-cancer-types_]" displayFolder="" count="2" memberValueDatatype="5" unbalanced="0"/>
    <cacheHierarchy uniqueName="[04_share-of-population-with-cancer-types_].[Prevalence - Cervical cancer - Sex: Both - Age: Age-standardized]" caption="Prevalence - Cervical cancer - Sex: Both - Age: Age-standardized" attribute="1" defaultMemberUniqueName="[04_share-of-population-with-cancer-types_].[Prevalence - Cervical cancer - Sex: Both - Age: Age-standardized].[All]" allUniqueName="[04_share-of-population-with-cancer-types_].[Prevalence - Cervical cancer - Sex: Both - Age: Age-standardized].[All]" dimensionUniqueName="[04_share-of-population-with-cancer-types_]" displayFolder="" count="2" memberValueDatatype="5" unbalanced="0"/>
    <cacheHierarchy uniqueName="[04_share-of-population-with-cancer-types_].[Prevalence - Testicular cancer - Sex: Both - Age: Age-standardiz]" caption="Prevalence - Testicular cancer - Sex: Both - Age: Age-standardiz" attribute="1" defaultMemberUniqueName="[04_share-of-population-with-cancer-types_].[Prevalence - Testicular cancer - Sex: Both - Age: Age-standardiz].[All]" allUniqueName="[04_share-of-population-with-cancer-types_].[Prevalence - Testicular cancer - Sex: Both - Age: Age-standardiz].[All]" dimensionUniqueName="[04_share-of-population-with-cancer-types_]" displayFolder="" count="2" memberValueDatatype="3" unbalanced="0"/>
    <cacheHierarchy uniqueName="[04_share-of-population-with-cancer-types_].[Prevalence - Pancreatic cancer - Sex: Both - Age: Age-standardiz]" caption="Prevalence - Pancreatic cancer - Sex: Both - Age: Age-standardiz" attribute="1" defaultMemberUniqueName="[04_share-of-population-with-cancer-types_].[Prevalence - Pancreatic cancer - Sex: Both - Age: Age-standardiz].[All]" allUniqueName="[04_share-of-population-with-cancer-types_].[Prevalence - Pancreatic cancer - Sex: Both - Age: Age-standardiz].[All]" dimensionUniqueName="[04_share-of-population-with-cancer-types_]" displayFolder="" count="2" memberValueDatatype="3" unbalanced="0"/>
    <cacheHierarchy uniqueName="[04_share-of-population-with-cancer-types_].[Prevalence - Esophageal cancer - Sex: Both - Age: Age-standardiz]" caption="Prevalence - Esophageal cancer - Sex: Both - Age: Age-standardiz" attribute="1" defaultMemberUniqueName="[04_share-of-population-with-cancer-types_].[Prevalence - Esophageal cancer - Sex: Both - Age: Age-standardiz].[All]" allUniqueName="[04_share-of-population-with-cancer-types_].[Prevalence - Esophageal cancer - Sex: Both - Age: Age-standardiz].[All]" dimensionUniqueName="[04_share-of-population-with-cancer-types_]" displayFolder="" count="2" memberValueDatatype="5" unbalanced="0"/>
    <cacheHierarchy uniqueName="[04_share-of-population-with-cancer-types_].[Prevalence - Nasopharynx cancer - Sex: Both - Age: Age-standardi]" caption="Prevalence - Nasopharynx cancer - Sex: Both - Age: Age-standardi" attribute="1" defaultMemberUniqueName="[04_share-of-population-with-cancer-types_].[Prevalence - Nasopharynx cancer - Sex: Both - Age: Age-standardi].[All]" allUniqueName="[04_share-of-population-with-cancer-types_].[Prevalence - Nasopharynx cancer - Sex: Both - Age: Age-standardi].[All]" dimensionUniqueName="[04_share-of-population-with-cancer-types_]" displayFolder="" count="2" memberValueDatatype="3" unbalanced="0"/>
    <cacheHierarchy uniqueName="[04_share-of-population-with-cancer-types_].[Prevalence - Colon and rectum cancer - Sex: Both - Age: Age-stan]" caption="Prevalence - Colon and rectum cancer - Sex: Both - Age: Age-stan" attribute="1" defaultMemberUniqueName="[04_share-of-population-with-cancer-types_].[Prevalence - Colon and rectum cancer - Sex: Both - Age: Age-stan].[All]" allUniqueName="[04_share-of-population-with-cancer-types_].[Prevalence - Colon and rectum cancer - Sex: Both - Age: Age-stan].[All]" dimensionUniqueName="[04_share-of-population-with-cancer-types_]" displayFolder="" count="2" memberValueDatatype="5" unbalanced="0"/>
    <cacheHierarchy uniqueName="[04_share-of-population-with-cancer-types_].[Prevalence - Non-melanoma skin cancer - Sex: Both - Age: Age-sta]" caption="Prevalence - Non-melanoma skin cancer - Sex: Both - Age: Age-sta" attribute="1" defaultMemberUniqueName="[04_share-of-population-with-cancer-types_].[Prevalence - Non-melanoma skin cancer - Sex: Both - Age: Age-sta].[All]" allUniqueName="[04_share-of-population-with-cancer-types_].[Prevalence - Non-melanoma skin cancer - Sex: Both - Age: Age-sta].[All]" dimensionUniqueName="[04_share-of-population-with-cancer-types_]" displayFolder="" count="2" memberValueDatatype="3" unbalanced="0"/>
    <cacheHierarchy uniqueName="[04_share-of-population-with-cancer-types_].[Prevalence - Lip and oral cavity cancer - Sex: Both - Age: Age-s]" caption="Prevalence - Lip and oral cavity cancer - Sex: Both - Age: Age-s" attribute="1" defaultMemberUniqueName="[04_share-of-population-with-cancer-types_].[Prevalence - Lip and oral cavity cancer - Sex: Both - Age: Age-s].[All]" allUniqueName="[04_share-of-population-with-cancer-types_].[Prevalence - Lip and oral cavity cancer - Sex: Both - Age: Age-s].[All]" dimensionUniqueName="[04_share-of-population-with-cancer-types_]" displayFolder="" count="2" memberValueDatatype="3" unbalanced="0"/>
    <cacheHierarchy uniqueName="[04_share-of-population-with-cancer-types_].[Prevalence - Brain and nervous system cancer - Sex: Both - Age:]" caption="Prevalence - Brain and nervous system cancer - Sex: Both - Age:" attribute="1" defaultMemberUniqueName="[04_share-of-population-with-cancer-types_].[Prevalence - Brain and nervous system cancer - Sex: Both - Age:].[All]" allUniqueName="[04_share-of-population-with-cancer-types_].[Prevalence - Brain and nervous system cancer - Sex: Both - Age:].[All]" dimensionUniqueName="[04_share-of-population-with-cancer-types_]" displayFolder="" count="2" memberValueDatatype="5" unbalanced="0"/>
    <cacheHierarchy uniqueName="[04_share-of-population-with-cancer-types_].[Prevalence - Tracheal, bronchus, and lung cancer - Sex: Both - A]" caption="Prevalence - Tracheal, bronchus, and lung cancer - Sex: Both - A" attribute="1" defaultMemberUniqueName="[04_share-of-population-with-cancer-types_].[Prevalence - Tracheal, bronchus, and lung cancer - Sex: Both - A].[All]" allUniqueName="[04_share-of-population-with-cancer-types_].[Prevalence - Tracheal, bronchus, and lung cancer - Sex: Both - A].[All]" dimensionUniqueName="[04_share-of-population-with-cancer-types_]" displayFolder="" count="2" memberValueDatatype="5" unbalanced="0"/>
    <cacheHierarchy uniqueName="[04_share-of-population-with-cancer-types_].[Prevalence - Gallbladder and biliary tract cancer - Sex: Both -]" caption="Prevalence - Gallbladder and biliary tract cancer - Sex: Both -" attribute="1" defaultMemberUniqueName="[04_share-of-population-with-cancer-types_].[Prevalence - Gallbladder and biliary tract cancer - Sex: Both -].[All]" allUniqueName="[04_share-of-population-with-cancer-types_].[Prevalence - Gallbladder and biliary tract cancer - Sex: Both -].[All]" dimensionUniqueName="[04_share-of-population-with-cancer-types_]" displayFolder="" count="2" memberValueDatatype="3" unbalanced="0"/>
    <cacheHierarchy uniqueName="[04_share-of-population-with-cancer-types_].[Prevalence - Neoplasms - Sex: Both - Age: Age-standardized (Perc]" caption="Prevalence - Neoplasms - Sex: Both - Age: Age-standardized (Perc" attribute="1" defaultMemberUniqueName="[04_share-of-population-with-cancer-types_].[Prevalence - Neoplasms - Sex: Both - Age: Age-standardized (Perc].[All]" allUniqueName="[04_share-of-population-with-cancer-types_].[Prevalence - Neoplasms - Sex: Both - Age: Age-standardized (Perc].[All]" dimensionUniqueName="[04_share-of-population-with-cancer-types_]" displayFolder="" count="2" memberValueDatatype="5" unbalanced="0"/>
    <cacheHierarchy uniqueName="[05_share-of-population-with-cancer].[Entity]" caption="Entity" attribute="1" defaultMemberUniqueName="[05_share-of-population-with-cancer].[Entity].[All]" allUniqueName="[05_share-of-population-with-cancer].[Entity].[All]" dimensionUniqueName="[05_share-of-population-with-cancer]" displayFolder="" count="2" memberValueDatatype="130" unbalanced="0"/>
    <cacheHierarchy uniqueName="[05_share-of-population-with-cancer].[Code]" caption="Code" attribute="1" defaultMemberUniqueName="[05_share-of-population-with-cancer].[Code].[All]" allUniqueName="[05_share-of-population-with-cancer].[Code].[All]" dimensionUniqueName="[05_share-of-population-with-cancer]" displayFolder="" count="2" memberValueDatatype="130" unbalanced="0"/>
    <cacheHierarchy uniqueName="[05_share-of-population-with-cancer].[Year]" caption="Year" attribute="1" defaultMemberUniqueName="[05_share-of-population-with-cancer].[Year].[All]" allUniqueName="[05_share-of-population-with-cancer].[Year].[All]" dimensionUniqueName="[05_share-of-population-with-cancer]" displayFolder="" count="2" memberValueDatatype="3" unbalanced="0"/>
    <cacheHierarchy uniqueName="[05_share-of-population-with-cancer].[Prevalence - Neoplasms - Sex: Both - Age: Age-standardized (Perc]" caption="Prevalence - Neoplasms - Sex: Both - Age: Age-standardized (Perc" attribute="1" defaultMemberUniqueName="[05_share-of-population-with-cancer].[Prevalence - Neoplasms - Sex: Both - Age: Age-standardized (Perc].[All]" allUniqueName="[05_share-of-population-with-cancer].[Prevalence - Neoplasms - Sex: Both - Age: Age-standardized (Perc].[All]" dimensionUniqueName="[05_share-of-population-with-cancer]" displayFolder="" count="2" memberValueDatatype="5" unbalanced="0"/>
    <cacheHierarchy uniqueName="[06 number-of-people-with-cancer-by-age].[Entity]" caption="Entity" attribute="1" defaultMemberUniqueName="[06 number-of-people-with-cancer-by-age].[Entity].[All]" allUniqueName="[06 number-of-people-with-cancer-by-age].[Entity].[All]" dimensionUniqueName="[06 number-of-people-with-cancer-by-age]" displayFolder="" count="2" memberValueDatatype="130" unbalanced="0"/>
    <cacheHierarchy uniqueName="[06 number-of-people-with-cancer-by-age].[Code]" caption="Code" attribute="1" defaultMemberUniqueName="[06 number-of-people-with-cancer-by-age].[Code].[All]" allUniqueName="[06 number-of-people-with-cancer-by-age].[Code].[All]" dimensionUniqueName="[06 number-of-people-with-cancer-by-age]" displayFolder="" count="2" memberValueDatatype="130" unbalanced="0"/>
    <cacheHierarchy uniqueName="[06 number-of-people-with-cancer-by-age].[Year]" caption="Year" attribute="1" defaultMemberUniqueName="[06 number-of-people-with-cancer-by-age].[Year].[All]" allUniqueName="[06 number-of-people-with-cancer-by-age].[Year].[All]" dimensionUniqueName="[06 number-of-people-with-cancer-by-age]" displayFolder="" count="2" memberValueDatatype="3" unbalanced="0"/>
    <cacheHierarchy uniqueName="[06 number-of-people-with-cancer-by-age].[Prevalence - Neoplasms - Sex: Both - Age: 70+ years (Number)]" caption="Prevalence - Neoplasms - Sex: Both - Age: 70+ years (Number)" attribute="1" defaultMemberUniqueName="[06 number-of-people-with-cancer-by-age].[Prevalence - Neoplasms - Sex: Both - Age: 70+ years (Number)].[All]" allUniqueName="[06 number-of-people-with-cancer-by-age].[Prevalence - Neoplasms - Sex: Both - Age: 70+ years (Number)].[All]" dimensionUniqueName="[06 number-of-people-with-cancer-by-age]" displayFolder="" count="2" memberValueDatatype="5" unbalanced="0"/>
    <cacheHierarchy uniqueName="[06 number-of-people-with-cancer-by-age].[Prevalence - Neoplasms - Sex: Both - Age: 50-69 years (Number)]" caption="Prevalence - Neoplasms - Sex: Both - Age: 50-69 years (Number)" attribute="1" defaultMemberUniqueName="[06 number-of-people-with-cancer-by-age].[Prevalence - Neoplasms - Sex: Both - Age: 50-69 years (Number)].[All]" allUniqueName="[06 number-of-people-with-cancer-by-age].[Prevalence - Neoplasms - Sex: Both - Age: 50-69 years (Number)].[All]" dimensionUniqueName="[06 number-of-people-with-cancer-by-age]" displayFolder="" count="2" memberValueDatatype="5" unbalanced="0"/>
    <cacheHierarchy uniqueName="[06 number-of-people-with-cancer-by-age].[Prevalence - Neoplasms - Sex: Both - Age: 15-49 years (Number)]" caption="Prevalence - Neoplasms - Sex: Both - Age: 15-49 years (Number)" attribute="1" defaultMemberUniqueName="[06 number-of-people-with-cancer-by-age].[Prevalence - Neoplasms - Sex: Both - Age: 15-49 years (Number)].[All]" allUniqueName="[06 number-of-people-with-cancer-by-age].[Prevalence - Neoplasms - Sex: Both - Age: 15-49 years (Number)].[All]" dimensionUniqueName="[06 number-of-people-with-cancer-by-age]" displayFolder="" count="2" memberValueDatatype="5" unbalanced="0"/>
    <cacheHierarchy uniqueName="[06 number-of-people-with-cancer-by-age].[Prevalence - Neoplasms - Sex: Both - Age: 5-14 years (Number)]" caption="Prevalence - Neoplasms - Sex: Both - Age: 5-14 years (Number)" attribute="1" defaultMemberUniqueName="[06 number-of-people-with-cancer-by-age].[Prevalence - Neoplasms - Sex: Both - Age: 5-14 years (Number)].[All]" allUniqueName="[06 number-of-people-with-cancer-by-age].[Prevalence - Neoplasms - Sex: Both - Age: 5-14 years (Number)].[All]" dimensionUniqueName="[06 number-of-people-with-cancer-by-age]" displayFolder="" count="2" memberValueDatatype="5" unbalanced="0"/>
    <cacheHierarchy uniqueName="[06 number-of-people-with-cancer-by-age].[Prevalence - Neoplasms - Sex: Both - Age: Under 5 (Number)]" caption="Prevalence - Neoplasms - Sex: Both - Age: Under 5 (Number)" attribute="1" defaultMemberUniqueName="[06 number-of-people-with-cancer-by-age].[Prevalence - Neoplasms - Sex: Both - Age: Under 5 (Number)].[All]" allUniqueName="[06 number-of-people-with-cancer-by-age].[Prevalence - Neoplasms - Sex: Both - Age: Under 5 (Number)].[All]" dimensionUniqueName="[06 number-of-people-with-cancer-by-age]" displayFolder="" count="2" memberValueDatatype="5" unbalanced="0"/>
    <cacheHierarchy uniqueName="[07 share-of-population-with-cancer-by-age].[Entity]" caption="Entity" attribute="1" defaultMemberUniqueName="[07 share-of-population-with-cancer-by-age].[Entity].[All]" allUniqueName="[07 share-of-population-with-cancer-by-age].[Entity].[All]" dimensionUniqueName="[07 share-of-population-with-cancer-by-age]" displayFolder="" count="2" memberValueDatatype="130" unbalanced="0"/>
    <cacheHierarchy uniqueName="[07 share-of-population-with-cancer-by-age].[Code]" caption="Code" attribute="1" defaultMemberUniqueName="[07 share-of-population-with-cancer-by-age].[Code].[All]" allUniqueName="[07 share-of-population-with-cancer-by-age].[Code].[All]" dimensionUniqueName="[07 share-of-population-with-cancer-by-age]" displayFolder="" count="2" memberValueDatatype="130" unbalanced="0"/>
    <cacheHierarchy uniqueName="[07 share-of-population-with-cancer-by-age].[Year]" caption="Year" attribute="1" defaultMemberUniqueName="[07 share-of-population-with-cancer-by-age].[Year].[All]" allUniqueName="[07 share-of-population-with-cancer-by-age].[Year].[All]" dimensionUniqueName="[07 share-of-population-with-cancer-by-age]" displayFolder="" count="2" memberValueDatatype="3" unbalanced="0"/>
    <cacheHierarchy uniqueName="[07 share-of-population-with-cancer-by-age].[Prevalence - Neoplasms - Sex: Both - Age: Under 5 (Percent)]" caption="Prevalence - Neoplasms - Sex: Both - Age: Under 5 (Percent)" attribute="1" defaultMemberUniqueName="[07 share-of-population-with-cancer-by-age].[Prevalence - Neoplasms - Sex: Both - Age: Under 5 (Percent)].[All]" allUniqueName="[07 share-of-population-with-cancer-by-age].[Prevalence - Neoplasms - Sex: Both - Age: Under 5 (Percent)].[All]" dimensionUniqueName="[07 share-of-population-with-cancer-by-age]" displayFolder="" count="2" memberValueDatatype="5" unbalanced="0"/>
    <cacheHierarchy uniqueName="[07 share-of-population-with-cancer-by-age].[Prevalence - Neoplasms - Sex: Both - Age: 70+ years (Percent)]" caption="Prevalence - Neoplasms - Sex: Both - Age: 70+ years (Percent)" attribute="1" defaultMemberUniqueName="[07 share-of-population-with-cancer-by-age].[Prevalence - Neoplasms - Sex: Both - Age: 70+ years (Percent)].[All]" allUniqueName="[07 share-of-population-with-cancer-by-age].[Prevalence - Neoplasms - Sex: Both - Age: 70+ years (Percent)].[All]" dimensionUniqueName="[07 share-of-population-with-cancer-by-age]" displayFolder="" count="2" memberValueDatatype="5" unbalanced="0"/>
    <cacheHierarchy uniqueName="[07 share-of-population-with-cancer-by-age].[Prevalence - Neoplasms - Sex: Both - Age: 15-49 years (Percent)]" caption="Prevalence - Neoplasms - Sex: Both - Age: 15-49 years (Percent)" attribute="1" defaultMemberUniqueName="[07 share-of-population-with-cancer-by-age].[Prevalence - Neoplasms - Sex: Both - Age: 15-49 years (Percent)].[All]" allUniqueName="[07 share-of-population-with-cancer-by-age].[Prevalence - Neoplasms - Sex: Both - Age: 15-49 years (Percent)].[All]" dimensionUniqueName="[07 share-of-population-with-cancer-by-age]" displayFolder="" count="2" memberValueDatatype="5" unbalanced="0"/>
    <cacheHierarchy uniqueName="[07 share-of-population-with-cancer-by-age].[Prevalence - Neoplasms - Sex: Both - Age: 50-69 years (Percent)]" caption="Prevalence - Neoplasms - Sex: Both - Age: 50-69 years (Percent)" attribute="1" defaultMemberUniqueName="[07 share-of-population-with-cancer-by-age].[Prevalence - Neoplasms - Sex: Both - Age: 50-69 years (Percent)].[All]" allUniqueName="[07 share-of-population-with-cancer-by-age].[Prevalence - Neoplasms - Sex: Both - Age: 50-69 years (Percent)].[All]" dimensionUniqueName="[07 share-of-population-with-cancer-by-age]" displayFolder="" count="2" memberValueDatatype="5" unbalanced="0"/>
    <cacheHierarchy uniqueName="[07 share-of-population-with-cancer-by-age].[Prevalence - Neoplasms - Sex: Both - Age: 5-14 years (Percent)]" caption="Prevalence - Neoplasms - Sex: Both - Age: 5-14 years (Percent)" attribute="1" defaultMemberUniqueName="[07 share-of-population-with-cancer-by-age].[Prevalence - Neoplasms - Sex: Both - Age: 5-14 years (Percent)].[All]" allUniqueName="[07 share-of-population-with-cancer-by-age].[Prevalence - Neoplasms - Sex: Both - Age: 5-14 years (Percent)].[All]" dimensionUniqueName="[07 share-of-population-with-cancer-by-age]" displayFolder="" count="2" memberValueDatatype="5" unbalanced="0"/>
    <cacheHierarchy uniqueName="[07 share-of-population-with-cancer-by-age].[Prevalence - Neoplasms - Sex: Both - Age: All Ages (Percent)]" caption="Prevalence - Neoplasms - Sex: Both - Age: All Ages (Percent)" attribute="1" defaultMemberUniqueName="[07 share-of-population-with-cancer-by-age].[Prevalence - Neoplasms - Sex: Both - Age: All Ages (Percent)].[All]" allUniqueName="[07 share-of-population-with-cancer-by-age].[Prevalence - Neoplasms - Sex: Both - Age: All Ages (Percent)].[All]" dimensionUniqueName="[07 share-of-population-with-cancer-by-age]" displayFolder="" count="2" memberValueDatatype="5" unbalanced="0"/>
    <cacheHierarchy uniqueName="[08 disease-burden-rates-by-cancer-types].[Entity]" caption="Entity" attribute="1" defaultMemberUniqueName="[08 disease-burden-rates-by-cancer-types].[Entity].[All]" allUniqueName="[08 disease-burden-rates-by-cancer-types].[Entity].[All]" dimensionUniqueName="[08 disease-burden-rates-by-cancer-types]" displayFolder="" count="2" memberValueDatatype="130" unbalanced="0"/>
    <cacheHierarchy uniqueName="[08 disease-burden-rates-by-cancer-types].[Code]" caption="Code" attribute="1" defaultMemberUniqueName="[08 disease-burden-rates-by-cancer-types].[Code].[All]" allUniqueName="[08 disease-burden-rates-by-cancer-types].[Code].[All]" dimensionUniqueName="[08 disease-burden-rates-by-cancer-types]" displayFolder="" count="2" memberValueDatatype="130" unbalanced="0"/>
    <cacheHierarchy uniqueName="[08 disease-burden-rates-by-cancer-types].[Year]" caption="Year" attribute="1" defaultMemberUniqueName="[08 disease-burden-rates-by-cancer-types].[Year].[All]" allUniqueName="[08 disease-burden-rates-by-cancer-types].[Year].[All]" dimensionUniqueName="[08 disease-burden-rates-by-cancer-types]" displayFolder="" count="2" memberValueDatatype="3" unbalanced="0"/>
    <cacheHierarchy uniqueName="[08 disease-burden-rates-by-cancer-types].[DALYs (Disability-Adjusted Life Years) - Other pharynx cancer -]" caption="DALYs (Disability-Adjusted Life Years) - Other pharynx cancer -" attribute="1" defaultMemberUniqueName="[08 disease-burden-rates-by-cancer-types].[DALYs (Disability-Adjusted Life Years) - Other pharynx cancer -].[All]" allUniqueName="[08 disease-burden-rates-by-cancer-types].[DALYs (Disability-Adjusted Life Years) - Other pharynx cancer -].[All]" dimensionUniqueName="[08 disease-burden-rates-by-cancer-types]" displayFolder="" count="2" memberValueDatatype="5" unbalanced="0"/>
    <cacheHierarchy uniqueName="[08 disease-burden-rates-by-cancer-types].[DALYs (Disability-Adjusted Life Years) - Liver cancer - Sex: Bot]" caption="DALYs (Disability-Adjusted Life Years) - Liver cancer - Sex: Bot" attribute="1" defaultMemberUniqueName="[08 disease-burden-rates-by-cancer-types].[DALYs (Disability-Adjusted Life Years) - Liver cancer - Sex: Bot].[All]" allUniqueName="[08 disease-burden-rates-by-cancer-types].[DALYs (Disability-Adjusted Life Years) - Liver cancer - Sex: Bot].[All]" dimensionUniqueName="[08 disease-burden-rates-by-cancer-types]" displayFolder="" count="2" memberValueDatatype="5" unbalanced="0"/>
    <cacheHierarchy uniqueName="[08 disease-burden-rates-by-cancer-types].[DALYs (Disability-Adjusted Life Years) - Breast cancer - Sex: Bo]" caption="DALYs (Disability-Adjusted Life Years) - Breast cancer - Sex: Bo" attribute="1" defaultMemberUniqueName="[08 disease-burden-rates-by-cancer-types].[DALYs (Disability-Adjusted Life Years) - Breast cancer - Sex: Bo].[All]" allUniqueName="[08 disease-burden-rates-by-cancer-types].[DALYs (Disability-Adjusted Life Years) - Breast cancer - Sex: Bo].[All]" dimensionUniqueName="[08 disease-burden-rates-by-cancer-types]" displayFolder="" count="2" memberValueDatatype="5" unbalanced="0"/>
    <cacheHierarchy uniqueName="[08 disease-burden-rates-by-cancer-types].[DALYs (Disability-Adjusted Life Years) - Tracheal, bronchus, and]" caption="DALYs (Disability-Adjusted Life Years) - Tracheal, bronchus, and" attribute="1" defaultMemberUniqueName="[08 disease-burden-rates-by-cancer-types].[DALYs (Disability-Adjusted Life Years) - Tracheal, bronchus, and].[All]" allUniqueName="[08 disease-burden-rates-by-cancer-types].[DALYs (Disability-Adjusted Life Years) - Tracheal, bronchus, and].[All]" dimensionUniqueName="[08 disease-burden-rates-by-cancer-types]" displayFolder="" count="2" memberValueDatatype="5" unbalanced="0"/>
    <cacheHierarchy uniqueName="[08 disease-burden-rates-by-cancer-types].[DALYs (Disability-Adjusted Life Years) - Gallbladder and biliary]" caption="DALYs (Disability-Adjusted Life Years) - Gallbladder and biliary" attribute="1" defaultMemberUniqueName="[08 disease-burden-rates-by-cancer-types].[DALYs (Disability-Adjusted Life Years) - Gallbladder and biliary].[All]" allUniqueName="[08 disease-burden-rates-by-cancer-types].[DALYs (Disability-Adjusted Life Years) - Gallbladder and biliary].[All]" dimensionUniqueName="[08 disease-burden-rates-by-cancer-types]" displayFolder="" count="2" memberValueDatatype="5" unbalanced="0"/>
    <cacheHierarchy uniqueName="[08 disease-burden-rates-by-cancer-types].[DALYs (Disability-Adjusted Life Years) - Kidney cancer - Sex: Bo]" caption="DALYs (Disability-Adjusted Life Years) - Kidney cancer - Sex: Bo" attribute="1" defaultMemberUniqueName="[08 disease-burden-rates-by-cancer-types].[DALYs (Disability-Adjusted Life Years) - Kidney cancer - Sex: Bo].[All]" allUniqueName="[08 disease-burden-rates-by-cancer-types].[DALYs (Disability-Adjusted Life Years) - Kidney cancer - Sex: Bo].[All]" dimensionUniqueName="[08 disease-burden-rates-by-cancer-types]" displayFolder="" count="2" memberValueDatatype="5" unbalanced="0"/>
    <cacheHierarchy uniqueName="[08 disease-burden-rates-by-cancer-types].[DALYs (Disability-Adjusted Life Years) - Larynx cancer - Sex: Bo]" caption="DALYs (Disability-Adjusted Life Years) - Larynx cancer - Sex: Bo" attribute="1" defaultMemberUniqueName="[08 disease-burden-rates-by-cancer-types].[DALYs (Disability-Adjusted Life Years) - Larynx cancer - Sex: Bo].[All]" allUniqueName="[08 disease-burden-rates-by-cancer-types].[DALYs (Disability-Adjusted Life Years) - Larynx cancer - Sex: Bo].[All]" dimensionUniqueName="[08 disease-burden-rates-by-cancer-types]" displayFolder="" count="2" memberValueDatatype="5" unbalanced="0"/>
    <cacheHierarchy uniqueName="[08 disease-burden-rates-by-cancer-types].[DALYs (Disability-Adjusted Life Years) - Stomach cancer - Sex: B]" caption="DALYs (Disability-Adjusted Life Years) - Stomach cancer - Sex: B" attribute="1" defaultMemberUniqueName="[08 disease-burden-rates-by-cancer-types].[DALYs (Disability-Adjusted Life Years) - Stomach cancer - Sex: B].[All]" allUniqueName="[08 disease-burden-rates-by-cancer-types].[DALYs (Disability-Adjusted Life Years) - Stomach cancer - Sex: B].[All]" dimensionUniqueName="[08 disease-burden-rates-by-cancer-types]" displayFolder="" count="2" memberValueDatatype="5" unbalanced="0"/>
    <cacheHierarchy uniqueName="[08 disease-burden-rates-by-cancer-types].[DALYs (Disability-Adjusted Life Years) - Thyroid cancer - Sex: B]" caption="DALYs (Disability-Adjusted Life Years) - Thyroid cancer - Sex: B" attribute="1" defaultMemberUniqueName="[08 disease-burden-rates-by-cancer-types].[DALYs (Disability-Adjusted Life Years) - Thyroid cancer - Sex: B].[All]" allUniqueName="[08 disease-burden-rates-by-cancer-types].[DALYs (Disability-Adjusted Life Years) - Thyroid cancer - Sex: B].[All]" dimensionUniqueName="[08 disease-burden-rates-by-cancer-types]" displayFolder="" count="2" memberValueDatatype="5" unbalanced="0"/>
    <cacheHierarchy uniqueName="[08 disease-burden-rates-by-cancer-types].[DALYs (Disability-Adjusted Life Years) - Uterine cancer - Sex: B]" caption="DALYs (Disability-Adjusted Life Years) - Uterine cancer - Sex: B" attribute="1" defaultMemberUniqueName="[08 disease-burden-rates-by-cancer-types].[DALYs (Disability-Adjusted Life Years) - Uterine cancer - Sex: B].[All]" allUniqueName="[08 disease-burden-rates-by-cancer-types].[DALYs (Disability-Adjusted Life Years) - Uterine cancer - Sex: B].[All]" dimensionUniqueName="[08 disease-burden-rates-by-cancer-types]" displayFolder="" count="2" memberValueDatatype="5" unbalanced="0"/>
    <cacheHierarchy uniqueName="[08 disease-burden-rates-by-cancer-types].[DALYs (Disability-Adjusted Life Years) - Ovarian cancer - Sex: B]" caption="DALYs (Disability-Adjusted Life Years) - Ovarian cancer - Sex: B" attribute="1" defaultMemberUniqueName="[08 disease-burden-rates-by-cancer-types].[DALYs (Disability-Adjusted Life Years) - Ovarian cancer - Sex: B].[All]" allUniqueName="[08 disease-burden-rates-by-cancer-types].[DALYs (Disability-Adjusted Life Years) - Ovarian cancer - Sex: B].[All]" dimensionUniqueName="[08 disease-burden-rates-by-cancer-types]" displayFolder="" count="2" memberValueDatatype="5" unbalanced="0"/>
    <cacheHierarchy uniqueName="[08 disease-burden-rates-by-cancer-types].[DALYs (Disability-Adjusted Life Years) - Bladder cancer - Sex: B]" caption="DALYs (Disability-Adjusted Life Years) - Bladder cancer - Sex: B" attribute="1" defaultMemberUniqueName="[08 disease-burden-rates-by-cancer-types].[DALYs (Disability-Adjusted Life Years) - Bladder cancer - Sex: B].[All]" allUniqueName="[08 disease-burden-rates-by-cancer-types].[DALYs (Disability-Adjusted Life Years) - Bladder cancer - Sex: B].[All]" dimensionUniqueName="[08 disease-burden-rates-by-cancer-types]" displayFolder="" count="2" memberValueDatatype="5" unbalanced="0"/>
    <cacheHierarchy uniqueName="[08 disease-burden-rates-by-cancer-types].[DALYs (Disability-Adjusted Life Years) - Cervical cancer - Sex:]" caption="DALYs (Disability-Adjusted Life Years) - Cervical cancer - Sex:" attribute="1" defaultMemberUniqueName="[08 disease-burden-rates-by-cancer-types].[DALYs (Disability-Adjusted Life Years) - Cervical cancer - Sex:].[All]" allUniqueName="[08 disease-burden-rates-by-cancer-types].[DALYs (Disability-Adjusted Life Years) - Cervical cancer - Sex:].[All]" dimensionUniqueName="[08 disease-burden-rates-by-cancer-types]" displayFolder="" count="2" memberValueDatatype="5" unbalanced="0"/>
    <cacheHierarchy uniqueName="[08 disease-burden-rates-by-cancer-types].[DALYs (Disability-Adjusted Life Years) - Prostate cancer - Sex:]" caption="DALYs (Disability-Adjusted Life Years) - Prostate cancer - Sex:" attribute="1" defaultMemberUniqueName="[08 disease-burden-rates-by-cancer-types].[DALYs (Disability-Adjusted Life Years) - Prostate cancer - Sex:].[All]" allUniqueName="[08 disease-burden-rates-by-cancer-types].[DALYs (Disability-Adjusted Life Years) - Prostate cancer - Sex:].[All]" dimensionUniqueName="[08 disease-burden-rates-by-cancer-types]" displayFolder="" count="2" memberValueDatatype="5" unbalanced="0"/>
    <cacheHierarchy uniqueName="[08 disease-burden-rates-by-cancer-types].[DALYs (Disability-Adjusted Life Years) - Brain and central nervo]" caption="DALYs (Disability-Adjusted Life Years) - Brain and central nervo" attribute="1" defaultMemberUniqueName="[08 disease-burden-rates-by-cancer-types].[DALYs (Disability-Adjusted Life Years) - Brain and central nervo].[All]" allUniqueName="[08 disease-burden-rates-by-cancer-types].[DALYs (Disability-Adjusted Life Years) - Brain and central nervo].[All]" dimensionUniqueName="[08 disease-burden-rates-by-cancer-types]" displayFolder="" count="2" memberValueDatatype="5" unbalanced="0"/>
    <cacheHierarchy uniqueName="[08 disease-burden-rates-by-cancer-types].[DALYs (Disability-Adjusted Life Years) - Pancreatic cancer - Sex]" caption="DALYs (Disability-Adjusted Life Years) - Pancreatic cancer - Sex" attribute="1" defaultMemberUniqueName="[08 disease-burden-rates-by-cancer-types].[DALYs (Disability-Adjusted Life Years) - Pancreatic cancer - Sex].[All]" allUniqueName="[08 disease-burden-rates-by-cancer-types].[DALYs (Disability-Adjusted Life Years) - Pancreatic cancer - Sex].[All]" dimensionUniqueName="[08 disease-burden-rates-by-cancer-types]" displayFolder="" count="2" memberValueDatatype="5" unbalanced="0"/>
    <cacheHierarchy uniqueName="[08 disease-burden-rates-by-cancer-types].[DALYs (Disability-Adjusted Life Years) - Testicular cancer - Sex]" caption="DALYs (Disability-Adjusted Life Years) - Testicular cancer - Sex" attribute="1" defaultMemberUniqueName="[08 disease-burden-rates-by-cancer-types].[DALYs (Disability-Adjusted Life Years) - Testicular cancer - Sex].[All]" allUniqueName="[08 disease-burden-rates-by-cancer-types].[DALYs (Disability-Adjusted Life Years) - Testicular cancer - Sex].[All]" dimensionUniqueName="[08 disease-burden-rates-by-cancer-types]" displayFolder="" count="2" memberValueDatatype="5" unbalanced="0"/>
    <cacheHierarchy uniqueName="[08 disease-burden-rates-by-cancer-types].[DALYs (Disability-Adjusted Life Years) - Esophageal cancer - Sex]" caption="DALYs (Disability-Adjusted Life Years) - Esophageal cancer - Sex" attribute="1" defaultMemberUniqueName="[08 disease-burden-rates-by-cancer-types].[DALYs (Disability-Adjusted Life Years) - Esophageal cancer - Sex].[All]" allUniqueName="[08 disease-burden-rates-by-cancer-types].[DALYs (Disability-Adjusted Life Years) - Esophageal cancer - Sex].[All]" dimensionUniqueName="[08 disease-burden-rates-by-cancer-types]" displayFolder="" count="2" memberValueDatatype="5" unbalanced="0"/>
    <cacheHierarchy uniqueName="[08 disease-burden-rates-by-cancer-types].[DALYs (Disability-Adjusted Life Years) - Nasopharynx cancer - Se]" caption="DALYs (Disability-Adjusted Life Years) - Nasopharynx cancer - Se" attribute="1" defaultMemberUniqueName="[08 disease-burden-rates-by-cancer-types].[DALYs (Disability-Adjusted Life Years) - Nasopharynx cancer - Se].[All]" allUniqueName="[08 disease-burden-rates-by-cancer-types].[DALYs (Disability-Adjusted Life Years) - Nasopharynx cancer - Se].[All]" dimensionUniqueName="[08 disease-burden-rates-by-cancer-types]" displayFolder="" count="2" memberValueDatatype="5" unbalanced="0"/>
    <cacheHierarchy uniqueName="[08 disease-burden-rates-by-cancer-types].[DALYs (Disability-Adjusted Life Years) - Colon and rectum cancer]" caption="DALYs (Disability-Adjusted Life Years) - Colon and rectum cancer" attribute="1" defaultMemberUniqueName="[08 disease-burden-rates-by-cancer-types].[DALYs (Disability-Adjusted Life Years) - Colon and rectum cancer].[All]" allUniqueName="[08 disease-burden-rates-by-cancer-types].[DALYs (Disability-Adjusted Life Years) - Colon and rectum cancer].[All]" dimensionUniqueName="[08 disease-burden-rates-by-cancer-types]" displayFolder="" count="2" memberValueDatatype="5" unbalanced="0"/>
    <cacheHierarchy uniqueName="[08 disease-burden-rates-by-cancer-types].[DALYs (Disability-Adjusted Life Years) - Non-melanoma skin cance]" caption="DALYs (Disability-Adjusted Life Years) - Non-melanoma skin cance" attribute="1" defaultMemberUniqueName="[08 disease-burden-rates-by-cancer-types].[DALYs (Disability-Adjusted Life Years) - Non-melanoma skin cance].[All]" allUniqueName="[08 disease-burden-rates-by-cancer-types].[DALYs (Disability-Adjusted Life Years) - Non-melanoma skin cance].[All]" dimensionUniqueName="[08 disease-burden-rates-by-cancer-types]" displayFolder="" count="2" memberValueDatatype="5" unbalanced="0"/>
    <cacheHierarchy uniqueName="[08 disease-burden-rates-by-cancer-types].[DALYs (Disability-Adjusted Life Years) - Lip and oral cavity can]" caption="DALYs (Disability-Adjusted Life Years) - Lip and oral cavity can" attribute="1" defaultMemberUniqueName="[08 disease-burden-rates-by-cancer-types].[DALYs (Disability-Adjusted Life Years) - Lip and oral cavity can].[All]" allUniqueName="[08 disease-burden-rates-by-cancer-types].[DALYs (Disability-Adjusted Life Years) - Lip and oral cavity can].[All]" dimensionUniqueName="[08 disease-burden-rates-by-cancer-types]" displayFolder="" count="2" memberValueDatatype="5" unbalanced="0"/>
    <cacheHierarchy uniqueName="[08 disease-burden-rates-by-cancer-types].[DALYs (Disability-Adjusted Life Years) - Malignant skin melanoma]" caption="DALYs (Disability-Adjusted Life Years) - Malignant skin melanoma" attribute="1" defaultMemberUniqueName="[08 disease-burden-rates-by-cancer-types].[DALYs (Disability-Adjusted Life Years) - Malignant skin melanoma].[All]" allUniqueName="[08 disease-burden-rates-by-cancer-types].[DALYs (Disability-Adjusted Life Years) - Malignant skin melanoma].[All]" dimensionUniqueName="[08 disease-burden-rates-by-cancer-types]" displayFolder="" count="2" memberValueDatatype="5" unbalanced="0"/>
    <cacheHierarchy uniqueName="[08 disease-burden-rates-by-cancer-types].[DALYs (Disability-Adjusted Life Years) - Other malignant neoplas]" caption="DALYs (Disability-Adjusted Life Years) - Other malignant neoplas" attribute="1" defaultMemberUniqueName="[08 disease-burden-rates-by-cancer-types].[DALYs (Disability-Adjusted Life Years) - Other malignant neoplas].[All]" allUniqueName="[08 disease-burden-rates-by-cancer-types].[DALYs (Disability-Adjusted Life Years) - Other malignant neoplas].[All]" dimensionUniqueName="[08 disease-burden-rates-by-cancer-types]" displayFolder="" count="2" memberValueDatatype="5" unbalanced="0"/>
    <cacheHierarchy uniqueName="[08 disease-burden-rates-by-cancer-types].[DALYs (Disability-Adjusted Life Years) - Mesothelioma - Sex: Bot]" caption="DALYs (Disability-Adjusted Life Years) - Mesothelioma - Sex: Bot" attribute="1" defaultMemberUniqueName="[08 disease-burden-rates-by-cancer-types].[DALYs (Disability-Adjusted Life Years) - Mesothelioma - Sex: Bot].[All]" allUniqueName="[08 disease-burden-rates-by-cancer-types].[DALYs (Disability-Adjusted Life Years) - Mesothelioma - Sex: Bot].[All]" dimensionUniqueName="[08 disease-burden-rates-by-cancer-types]" displayFolder="" count="2" memberValueDatatype="5" unbalanced="0"/>
    <cacheHierarchy uniqueName="[08 disease-burden-rates-by-cancer-types].[DALYs (Disability-Adjusted Life Years) - Hodgkin lymphoma - Sex:]" caption="DALYs (Disability-Adjusted Life Years) - Hodgkin lymphoma - Sex:" attribute="1" defaultMemberUniqueName="[08 disease-burden-rates-by-cancer-types].[DALYs (Disability-Adjusted Life Years) - Hodgkin lymphoma - Sex:].[All]" allUniqueName="[08 disease-burden-rates-by-cancer-types].[DALYs (Disability-Adjusted Life Years) - Hodgkin lymphoma - Sex:].[All]" dimensionUniqueName="[08 disease-burden-rates-by-cancer-types]" displayFolder="" count="2" memberValueDatatype="5" unbalanced="0"/>
    <cacheHierarchy uniqueName="[08 disease-burden-rates-by-cancer-types].[DALYs (Disability-Adjusted Life Years) - Non-Hodgkin lymphoma -]" caption="DALYs (Disability-Adjusted Life Years) - Non-Hodgkin lymphoma -" attribute="1" defaultMemberUniqueName="[08 disease-burden-rates-by-cancer-types].[DALYs (Disability-Adjusted Life Years) - Non-Hodgkin lymphoma -].[All]" allUniqueName="[08 disease-burden-rates-by-cancer-types].[DALYs (Disability-Adjusted Life Years) - Non-Hodgkin lymphoma -].[All]" dimensionUniqueName="[08 disease-burden-rates-by-cancer-types]" displayFolder="" count="2" memberValueDatatype="5" unbalanced="0"/>
    <cacheHierarchy uniqueName="[09_cancer-deaths-rate-and-age-standardized-rate-index].[Entity]" caption="Entity" attribute="1" defaultMemberUniqueName="[09_cancer-deaths-rate-and-age-standardized-rate-index].[Entity].[All]" allUniqueName="[09_cancer-deaths-rate-and-age-standardized-rate-index].[Entity].[All]" dimensionUniqueName="[09_cancer-deaths-rate-and-age-standardized-rate-index]" displayFolder="" count="2" memberValueDatatype="130" unbalanced="0">
      <fieldsUsage count="2">
        <fieldUsage x="-1"/>
        <fieldUsage x="8"/>
      </fieldsUsage>
    </cacheHierarchy>
    <cacheHierarchy uniqueName="[09_cancer-deaths-rate-and-age-standardized-rate-index].[Code]" caption="Code" attribute="1" defaultMemberUniqueName="[09_cancer-deaths-rate-and-age-standardized-rate-index].[Code].[All]" allUniqueName="[09_cancer-deaths-rate-and-age-standardized-rate-index].[Code].[All]" dimensionUniqueName="[09_cancer-deaths-rate-and-age-standardized-rate-index]" displayFolder="" count="2" memberValueDatatype="130" unbalanced="0"/>
    <cacheHierarchy uniqueName="[09_cancer-deaths-rate-and-age-standardized-rate-index].[Year]" caption="Year" attribute="1" defaultMemberUniqueName="[09_cancer-deaths-rate-and-age-standardized-rate-index].[Year].[All]" allUniqueName="[09_cancer-deaths-rate-and-age-standardized-rate-index].[Year].[All]" dimensionUniqueName="[09_cancer-deaths-rate-and-age-standardized-rate-index]" displayFolder="" count="2" memberValueDatatype="3" unbalanced="0">
      <fieldsUsage count="2">
        <fieldUsage x="-1"/>
        <fieldUsage x="7"/>
      </fieldsUsage>
    </cacheHierarchy>
    <cacheHierarchy uniqueName="[09_cancer-deaths-rate-and-age-standardized-rate-index].[Deaths - Neoplasms - Sex: Both - Age: Age-standardized (Rate)]" caption="Deaths - Neoplasms - Sex: Both - Age: Age-standardized (Rate)" attribute="1" defaultMemberUniqueName="[09_cancer-deaths-rate-and-age-standardized-rate-index].[Deaths - Neoplasms - Sex: Both - Age: Age-standardized (Rate)].[All]" allUniqueName="[09_cancer-deaths-rate-and-age-standardized-rate-index].[Deaths - Neoplasms - Sex: Both - Age: Age-standardized (Rate)].[All]" dimensionUniqueName="[09_cancer-deaths-rate-and-age-standardized-rate-index]" displayFolder="" count="2" memberValueDatatype="5" unbalanced="0"/>
    <cacheHierarchy uniqueName="[09_cancer-deaths-rate-and-age-standardized-rate-index].[Deaths - Neoplasms - Sex: Both - Age: All Ages (Rate)]" caption="Deaths - Neoplasms - Sex: Both - Age: All Ages (Rate)" attribute="1" defaultMemberUniqueName="[09_cancer-deaths-rate-and-age-standardized-rate-index].[Deaths - Neoplasms - Sex: Both - Age: All Ages (Rate)].[All]" allUniqueName="[09_cancer-deaths-rate-and-age-standardized-rate-index].[Deaths - Neoplasms - Sex: Both - Age: All Ages (Rate)].[All]" dimensionUniqueName="[09_cancer-deaths-rate-and-age-standardized-rate-index]" displayFolder="" count="2" memberValueDatatype="5" unbalanced="0"/>
    <cacheHierarchy uniqueName="[09_cancer-deaths-rate-and-age-standardized-rate-index].[Deaths - Neoplasms - Sex: Both - Age: All Ages (Number)]" caption="Deaths - Neoplasms - Sex: Both - Age: All Ages (Number)" attribute="1" defaultMemberUniqueName="[09_cancer-deaths-rate-and-age-standardized-rate-index].[Deaths - Neoplasms - Sex: Both - Age: All Ages (Number)].[All]" allUniqueName="[09_cancer-deaths-rate-and-age-standardized-rate-index].[Deaths - Neoplasms - Sex: Both - Age: All Ages (Number)].[All]" dimensionUniqueName="[09_cancer-deaths-rate-and-age-standardized-rate-index]" displayFolder="" count="2" memberValueDatatype="3" unbalanced="0"/>
    <cacheHierarchy uniqueName="[Measures].[__XL_Count 01 annual-number-of-deaths-by-cause]" caption="__XL_Count 01 annual-number-of-deaths-by-cause" measure="1" displayFolder="" measureGroup="01 annual-number-of-deaths-by-cause" count="0" hidden="1"/>
    <cacheHierarchy uniqueName="[Measures].[__XL_Count 02 total-cancer-deaths-by-type]" caption="__XL_Count 02 total-cancer-deaths-by-type" measure="1" displayFolder="" measureGroup="02 total-cancer-deaths-by-type" count="0" hidden="1"/>
    <cacheHierarchy uniqueName="[Measures].[__XL_Count 03 cancer-death-rates-by-age]" caption="__XL_Count 03 cancer-death-rates-by-age" measure="1" displayFolder="" measureGroup="03 cancer-death-rates-by-age" count="0" hidden="1"/>
    <cacheHierarchy uniqueName="[Measures].[__XL_Count 04_share-of-population-with-cancer-types_]" caption="__XL_Count 04_share-of-population-with-cancer-types_" measure="1" displayFolder="" measureGroup="04_share-of-population-with-cancer-types_" count="0" hidden="1"/>
    <cacheHierarchy uniqueName="[Measures].[__XL_Count 05_share-of-population-with-cancer]" caption="__XL_Count 05_share-of-population-with-cancer" measure="1" displayFolder="" measureGroup="05_share-of-population-with-cancer" count="0" hidden="1"/>
    <cacheHierarchy uniqueName="[Measures].[__XL_Count 06 number-of-people-with-cancer-by-age]" caption="__XL_Count 06 number-of-people-with-cancer-by-age" measure="1" displayFolder="" measureGroup="06 number-of-people-with-cancer-by-age" count="0" hidden="1"/>
    <cacheHierarchy uniqueName="[Measures].[__XL_Count 07 share-of-population-with-cancer-by-age]" caption="__XL_Count 07 share-of-population-with-cancer-by-age" measure="1" displayFolder="" measureGroup="07 share-of-population-with-cancer-by-age" count="0" hidden="1"/>
    <cacheHierarchy uniqueName="[Measures].[__XL_Count 08 disease-burden-rates-by-cancer-types]" caption="__XL_Count 08 disease-burden-rates-by-cancer-types" measure="1" displayFolder="" measureGroup="08 disease-burden-rates-by-cancer-types" count="0" hidden="1"/>
    <cacheHierarchy uniqueName="[Measures].[__XL_Count 09_cancer-deaths-rate-and-age-standardized-rate-index]" caption="__XL_Count 09_cancer-deaths-rate-and-age-standardized-rate-index" measure="1" displayFolder="" measureGroup="09_cancer-deaths-rate-and-age-standardized-rate-index" count="0" hidden="1"/>
    <cacheHierarchy uniqueName="[Measures].[__No measures defined]" caption="__No measures defined" measure="1" displayFolder="" count="0" hidden="1"/>
    <cacheHierarchy uniqueName="[Measures].[Sum of Number of executions (Amnesty International)]" caption="Sum of Number of executions (Amnesty International)" measure="1" displayFolder="" measureGroup="01 annual-number-of-deaths-by-cause" count="0" hidden="1">
      <extLst>
        <ext xmlns:x15="http://schemas.microsoft.com/office/spreadsheetml/2010/11/main" uri="{B97F6D7D-B522-45F9-BDA1-12C45D357490}">
          <x15:cacheHierarchy aggregatedColumn="3"/>
        </ext>
      </extLst>
    </cacheHierarchy>
    <cacheHierarchy uniqueName="[Measures].[Sum of Deaths - Meningitis - Sex: Both - Age: All Ages (Number)]" caption="Sum of Deaths - Meningitis - Sex: Both - Age: All Ages (Number)" measure="1" displayFolder="" measureGroup="01 annual-number-of-deaths-by-cause" count="0" hidden="1">
      <extLst>
        <ext xmlns:x15="http://schemas.microsoft.com/office/spreadsheetml/2010/11/main" uri="{B97F6D7D-B522-45F9-BDA1-12C45D357490}">
          <x15:cacheHierarchy aggregatedColumn="4"/>
        </ext>
      </extLst>
    </cacheHierarchy>
    <cacheHierarchy uniqueName="[Measures].[Sum of Deaths - Alzheimer's disease and other dementias - Sex: Both - A]" caption="Sum of Deaths - Alzheimer's disease and other dementias - Sex: Both - A" measure="1" displayFolder="" measureGroup="01 annual-number-of-deaths-by-cause" count="0" hidden="1">
      <extLst>
        <ext xmlns:x15="http://schemas.microsoft.com/office/spreadsheetml/2010/11/main" uri="{B97F6D7D-B522-45F9-BDA1-12C45D357490}">
          <x15:cacheHierarchy aggregatedColumn="5"/>
        </ext>
      </extLst>
    </cacheHierarchy>
    <cacheHierarchy uniqueName="[Measures].[Sum of Deaths - Parkinson's disease - Sex: Both - Age: All Ages (Number]" caption="Sum of Deaths - Parkinson's disease - Sex: Both - Age: All Ages (Number" measure="1" displayFolder="" measureGroup="01 annual-number-of-deaths-by-cause" count="0" hidden="1">
      <extLst>
        <ext xmlns:x15="http://schemas.microsoft.com/office/spreadsheetml/2010/11/main" uri="{B97F6D7D-B522-45F9-BDA1-12C45D357490}">
          <x15:cacheHierarchy aggregatedColumn="6"/>
        </ext>
      </extLst>
    </cacheHierarchy>
    <cacheHierarchy uniqueName="[Measures].[Sum of Deaths - Nutritional deficiencies - Sex: Both - Age: All Ages (N]" caption="Sum of Deaths - Nutritional deficiencies - Sex: Both - Age: All Ages (N" measure="1" displayFolder="" measureGroup="01 annual-number-of-deaths-by-cause" count="0" hidden="1">
      <extLst>
        <ext xmlns:x15="http://schemas.microsoft.com/office/spreadsheetml/2010/11/main" uri="{B97F6D7D-B522-45F9-BDA1-12C45D357490}">
          <x15:cacheHierarchy aggregatedColumn="7"/>
        </ext>
      </extLst>
    </cacheHierarchy>
    <cacheHierarchy uniqueName="[Measures].[Sum of Deaths - Malaria - Sex: Both - Age: All Ages (Number)]" caption="Sum of Deaths - Malaria - Sex: Both - Age: All Ages (Number)" measure="1" displayFolder="" measureGroup="01 annual-number-of-deaths-by-cause" count="0" hidden="1">
      <extLst>
        <ext xmlns:x15="http://schemas.microsoft.com/office/spreadsheetml/2010/11/main" uri="{B97F6D7D-B522-45F9-BDA1-12C45D357490}">
          <x15:cacheHierarchy aggregatedColumn="8"/>
        </ext>
      </extLst>
    </cacheHierarchy>
    <cacheHierarchy uniqueName="[Measures].[Sum of Deaths - Drowning - Sex: Both - Age: All Ages (Number)]" caption="Sum of Deaths - Drowning - Sex: Both - Age: All Ages (Number)" measure="1" displayFolder="" measureGroup="01 annual-number-of-deaths-by-cause" count="0" hidden="1">
      <extLst>
        <ext xmlns:x15="http://schemas.microsoft.com/office/spreadsheetml/2010/11/main" uri="{B97F6D7D-B522-45F9-BDA1-12C45D357490}">
          <x15:cacheHierarchy aggregatedColumn="9"/>
        </ext>
      </extLst>
    </cacheHierarchy>
    <cacheHierarchy uniqueName="[Measures].[Sum of Deaths - Interpersonal violence - Sex: Both - Age: All Ages (Num]" caption="Sum of Deaths - Interpersonal violence - Sex: Both - Age: All Ages (Num" measure="1" displayFolder="" measureGroup="01 annual-number-of-deaths-by-cause" count="0" hidden="1">
      <extLst>
        <ext xmlns:x15="http://schemas.microsoft.com/office/spreadsheetml/2010/11/main" uri="{B97F6D7D-B522-45F9-BDA1-12C45D357490}">
          <x15:cacheHierarchy aggregatedColumn="10"/>
        </ext>
      </extLst>
    </cacheHierarchy>
    <cacheHierarchy uniqueName="[Measures].[Sum of Deaths - Maternal disorders - Sex: Both - Age: All Ages (Number)]" caption="Sum of Deaths - Maternal disorders - Sex: Both - Age: All Ages (Number)" measure="1" displayFolder="" measureGroup="01 annual-number-of-deaths-by-cause" count="0" hidden="1">
      <extLst>
        <ext xmlns:x15="http://schemas.microsoft.com/office/spreadsheetml/2010/11/main" uri="{B97F6D7D-B522-45F9-BDA1-12C45D357490}">
          <x15:cacheHierarchy aggregatedColumn="11"/>
        </ext>
      </extLst>
    </cacheHierarchy>
    <cacheHierarchy uniqueName="[Measures].[Sum of Deaths - HIV/AIDS - Sex: Both - Age: All Ages (Number)]" caption="Sum of Deaths - HIV/AIDS - Sex: Both - Age: All Ages (Number)" measure="1" displayFolder="" measureGroup="01 annual-number-of-deaths-by-cause" count="0" hidden="1">
      <extLst>
        <ext xmlns:x15="http://schemas.microsoft.com/office/spreadsheetml/2010/11/main" uri="{B97F6D7D-B522-45F9-BDA1-12C45D357490}">
          <x15:cacheHierarchy aggregatedColumn="12"/>
        </ext>
      </extLst>
    </cacheHierarchy>
    <cacheHierarchy uniqueName="[Measures].[Sum of Deaths - Drug use disorders - Sex: Both - Age: All Ages (Number)]" caption="Sum of Deaths - Drug use disorders - Sex: Both - Age: All Ages (Number)" measure="1" displayFolder="" measureGroup="01 annual-number-of-deaths-by-cause" count="0" hidden="1">
      <extLst>
        <ext xmlns:x15="http://schemas.microsoft.com/office/spreadsheetml/2010/11/main" uri="{B97F6D7D-B522-45F9-BDA1-12C45D357490}">
          <x15:cacheHierarchy aggregatedColumn="13"/>
        </ext>
      </extLst>
    </cacheHierarchy>
    <cacheHierarchy uniqueName="[Measures].[Sum of Deaths - Tuberculosis - Sex: Both - Age: All Ages (Number)]" caption="Sum of Deaths - Tuberculosis - Sex: Both - Age: All Ages (Number)" measure="1" displayFolder="" measureGroup="01 annual-number-of-deaths-by-cause" count="0" hidden="1">
      <extLst>
        <ext xmlns:x15="http://schemas.microsoft.com/office/spreadsheetml/2010/11/main" uri="{B97F6D7D-B522-45F9-BDA1-12C45D357490}">
          <x15:cacheHierarchy aggregatedColumn="14"/>
        </ext>
      </extLst>
    </cacheHierarchy>
    <cacheHierarchy uniqueName="[Measures].[Sum of Deaths - Cardiovascular diseases - Sex: Both - Age: All Ages (Nu]" caption="Sum of Deaths - Cardiovascular diseases - Sex: Both - Age: All Ages (Nu" measure="1" displayFolder="" measureGroup="01 annual-number-of-deaths-by-cause" count="0" hidden="1">
      <extLst>
        <ext xmlns:x15="http://schemas.microsoft.com/office/spreadsheetml/2010/11/main" uri="{B97F6D7D-B522-45F9-BDA1-12C45D357490}">
          <x15:cacheHierarchy aggregatedColumn="15"/>
        </ext>
      </extLst>
    </cacheHierarchy>
    <cacheHierarchy uniqueName="[Measures].[Sum of Deaths - Lower respiratory infections - Sex: Both - Age: All Age]" caption="Sum of Deaths - Lower respiratory infections - Sex: Both - Age: All Age" measure="1" displayFolder="" measureGroup="01 annual-number-of-deaths-by-cause" count="0" hidden="1">
      <extLst>
        <ext xmlns:x15="http://schemas.microsoft.com/office/spreadsheetml/2010/11/main" uri="{B97F6D7D-B522-45F9-BDA1-12C45D357490}">
          <x15:cacheHierarchy aggregatedColumn="16"/>
        </ext>
      </extLst>
    </cacheHierarchy>
    <cacheHierarchy uniqueName="[Measures].[Sum of Deaths - Neonatal disorders - Sex: Both - Age: All Ages (Number)]" caption="Sum of Deaths - Neonatal disorders - Sex: Both - Age: All Ages (Number)" measure="1" displayFolder="" measureGroup="01 annual-number-of-deaths-by-cause" count="0" hidden="1">
      <extLst>
        <ext xmlns:x15="http://schemas.microsoft.com/office/spreadsheetml/2010/11/main" uri="{B97F6D7D-B522-45F9-BDA1-12C45D357490}">
          <x15:cacheHierarchy aggregatedColumn="17"/>
        </ext>
      </extLst>
    </cacheHierarchy>
    <cacheHierarchy uniqueName="[Measures].[Sum of Deaths - Alcohol use disorders - Sex: Both - Age: All Ages (Numb]" caption="Sum of Deaths - Alcohol use disorders - Sex: Both - Age: All Ages (Numb" measure="1" displayFolder="" measureGroup="01 annual-number-of-deaths-by-cause" count="0" hidden="1">
      <extLst>
        <ext xmlns:x15="http://schemas.microsoft.com/office/spreadsheetml/2010/11/main" uri="{B97F6D7D-B522-45F9-BDA1-12C45D357490}">
          <x15:cacheHierarchy aggregatedColumn="18"/>
        </ext>
      </extLst>
    </cacheHierarchy>
    <cacheHierarchy uniqueName="[Measures].[Sum of Deaths - Self-harm - Sex: Both - Age: All Ages (Number)]" caption="Sum of Deaths - Self-harm - Sex: Both - Age: All Ages (Number)" measure="1" displayFolder="" measureGroup="01 annual-number-of-deaths-by-cause" count="0" hidden="1">
      <extLst>
        <ext xmlns:x15="http://schemas.microsoft.com/office/spreadsheetml/2010/11/main" uri="{B97F6D7D-B522-45F9-BDA1-12C45D357490}">
          <x15:cacheHierarchy aggregatedColumn="19"/>
        </ext>
      </extLst>
    </cacheHierarchy>
    <cacheHierarchy uniqueName="[Measures].[Sum of Deaths - Exposure to forces of nature - Sex: Both - Age: All Age]" caption="Sum of Deaths - Exposure to forces of nature - Sex: Both - Age: All Age" measure="1" displayFolder="" measureGroup="01 annual-number-of-deaths-by-cause" count="0" hidden="1">
      <extLst>
        <ext xmlns:x15="http://schemas.microsoft.com/office/spreadsheetml/2010/11/main" uri="{B97F6D7D-B522-45F9-BDA1-12C45D357490}">
          <x15:cacheHierarchy aggregatedColumn="20"/>
        </ext>
      </extLst>
    </cacheHierarchy>
    <cacheHierarchy uniqueName="[Measures].[Sum of Deaths - Diarrheal diseases - Sex: Both - Age: All Ages (Number)]" caption="Sum of Deaths - Diarrheal diseases - Sex: Both - Age: All Ages (Number)" measure="1" displayFolder="" measureGroup="01 annual-number-of-deaths-by-cause" count="0" hidden="1">
      <extLst>
        <ext xmlns:x15="http://schemas.microsoft.com/office/spreadsheetml/2010/11/main" uri="{B97F6D7D-B522-45F9-BDA1-12C45D357490}">
          <x15:cacheHierarchy aggregatedColumn="21"/>
        </ext>
      </extLst>
    </cacheHierarchy>
    <cacheHierarchy uniqueName="[Measures].[Sum of Deaths - Environmental heat and cold exposure - Sex: Both - Age:]" caption="Sum of Deaths - Environmental heat and cold exposure - Sex: Both - Age:" measure="1" displayFolder="" measureGroup="01 annual-number-of-deaths-by-cause" count="0" hidden="1">
      <extLst>
        <ext xmlns:x15="http://schemas.microsoft.com/office/spreadsheetml/2010/11/main" uri="{B97F6D7D-B522-45F9-BDA1-12C45D357490}">
          <x15:cacheHierarchy aggregatedColumn="22"/>
        </ext>
      </extLst>
    </cacheHierarchy>
    <cacheHierarchy uniqueName="[Measures].[Sum of Deaths - Neoplasms - Sex: Both - Age: All Ages (Number)]" caption="Sum of Deaths - Neoplasms - Sex: Both - Age: All Ages (Number)" measure="1" displayFolder="" measureGroup="01 annual-number-of-deaths-by-cause" count="0" hidden="1">
      <extLst>
        <ext xmlns:x15="http://schemas.microsoft.com/office/spreadsheetml/2010/11/main" uri="{B97F6D7D-B522-45F9-BDA1-12C45D357490}">
          <x15:cacheHierarchy aggregatedColumn="23"/>
        </ext>
      </extLst>
    </cacheHierarchy>
    <cacheHierarchy uniqueName="[Measures].[Sum of Deaths - Conflict and terrorism - Sex: Both - Age: All Ages (Num]" caption="Sum of Deaths - Conflict and terrorism - Sex: Both - Age: All Ages (Num" measure="1" displayFolder="" measureGroup="01 annual-number-of-deaths-by-cause" count="0" hidden="1">
      <extLst>
        <ext xmlns:x15="http://schemas.microsoft.com/office/spreadsheetml/2010/11/main" uri="{B97F6D7D-B522-45F9-BDA1-12C45D357490}">
          <x15:cacheHierarchy aggregatedColumn="24"/>
        </ext>
      </extLst>
    </cacheHierarchy>
    <cacheHierarchy uniqueName="[Measures].[Sum of Deaths - Diabetes mellitus - Sex: Both - Age: All Ages (Number)]" caption="Sum of Deaths - Diabetes mellitus - Sex: Both - Age: All Ages (Number)" measure="1" displayFolder="" measureGroup="01 annual-number-of-deaths-by-cause" count="0" hidden="1">
      <extLst>
        <ext xmlns:x15="http://schemas.microsoft.com/office/spreadsheetml/2010/11/main" uri="{B97F6D7D-B522-45F9-BDA1-12C45D357490}">
          <x15:cacheHierarchy aggregatedColumn="25"/>
        </ext>
      </extLst>
    </cacheHierarchy>
    <cacheHierarchy uniqueName="[Measures].[Sum of Deaths - Chronic kidney disease - Sex: Both - Age: All Ages (Num]" caption="Sum of Deaths - Chronic kidney disease - Sex: Both - Age: All Ages (Num" measure="1" displayFolder="" measureGroup="01 annual-number-of-deaths-by-cause" count="0" hidden="1">
      <extLst>
        <ext xmlns:x15="http://schemas.microsoft.com/office/spreadsheetml/2010/11/main" uri="{B97F6D7D-B522-45F9-BDA1-12C45D357490}">
          <x15:cacheHierarchy aggregatedColumn="26"/>
        </ext>
      </extLst>
    </cacheHierarchy>
    <cacheHierarchy uniqueName="[Measures].[Sum of Deaths - Poisonings - Sex: Both - Age: All Ages (Number)]" caption="Sum of Deaths - Poisonings - Sex: Both - Age: All Ages (Number)" measure="1" displayFolder="" measureGroup="01 annual-number-of-deaths-by-cause" count="0" hidden="1">
      <extLst>
        <ext xmlns:x15="http://schemas.microsoft.com/office/spreadsheetml/2010/11/main" uri="{B97F6D7D-B522-45F9-BDA1-12C45D357490}">
          <x15:cacheHierarchy aggregatedColumn="27"/>
        </ext>
      </extLst>
    </cacheHierarchy>
    <cacheHierarchy uniqueName="[Measures].[Sum of Deaths - Protein-energy malnutrition - Sex: Both - Age: All Ages]" caption="Sum of Deaths - Protein-energy malnutrition - Sex: Both - Age: All Ages" measure="1" displayFolder="" measureGroup="01 annual-number-of-deaths-by-cause" count="0" hidden="1">
      <extLst>
        <ext xmlns:x15="http://schemas.microsoft.com/office/spreadsheetml/2010/11/main" uri="{B97F6D7D-B522-45F9-BDA1-12C45D357490}">
          <x15:cacheHierarchy aggregatedColumn="28"/>
        </ext>
      </extLst>
    </cacheHierarchy>
    <cacheHierarchy uniqueName="[Measures].[Sum of Terrorism (deaths)]" caption="Sum of Terrorism (deaths)" measure="1" displayFolder="" measureGroup="01 annual-number-of-deaths-by-cause" count="0" hidden="1">
      <extLst>
        <ext xmlns:x15="http://schemas.microsoft.com/office/spreadsheetml/2010/11/main" uri="{B97F6D7D-B522-45F9-BDA1-12C45D357490}">
          <x15:cacheHierarchy aggregatedColumn="29"/>
        </ext>
      </extLst>
    </cacheHierarchy>
    <cacheHierarchy uniqueName="[Measures].[Sum of Deaths - Road injuries - Sex: Both - Age: All Ages (Number)]" caption="Sum of Deaths - Road injuries - Sex: Both - Age: All Ages (Number)" measure="1" displayFolder="" measureGroup="01 annual-number-of-deaths-by-cause" count="0" hidden="1">
      <extLst>
        <ext xmlns:x15="http://schemas.microsoft.com/office/spreadsheetml/2010/11/main" uri="{B97F6D7D-B522-45F9-BDA1-12C45D357490}">
          <x15:cacheHierarchy aggregatedColumn="30"/>
        </ext>
      </extLst>
    </cacheHierarchy>
    <cacheHierarchy uniqueName="[Measures].[Sum of Deaths - Chronic respiratory diseases - Sex: Both - Age: All Age]" caption="Sum of Deaths - Chronic respiratory diseases - Sex: Both - Age: All Age" measure="1" displayFolder="" measureGroup="01 annual-number-of-deaths-by-cause" count="0" hidden="1">
      <extLst>
        <ext xmlns:x15="http://schemas.microsoft.com/office/spreadsheetml/2010/11/main" uri="{B97F6D7D-B522-45F9-BDA1-12C45D357490}">
          <x15:cacheHierarchy aggregatedColumn="31"/>
        </ext>
      </extLst>
    </cacheHierarchy>
    <cacheHierarchy uniqueName="[Measures].[Sum of Deaths - Cirrhosis and other chronic liver diseases - Sex: Both]" caption="Sum of Deaths - Cirrhosis and other chronic liver diseases - Sex: Both" measure="1" displayFolder="" measureGroup="01 annual-number-of-deaths-by-cause" count="0" hidden="1">
      <extLst>
        <ext xmlns:x15="http://schemas.microsoft.com/office/spreadsheetml/2010/11/main" uri="{B97F6D7D-B522-45F9-BDA1-12C45D357490}">
          <x15:cacheHierarchy aggregatedColumn="32"/>
        </ext>
      </extLst>
    </cacheHierarchy>
    <cacheHierarchy uniqueName="[Measures].[Sum of Deaths - Digestive diseases - Sex: Both - Age: All Ages (Number)]" caption="Sum of Deaths - Digestive diseases - Sex: Both - Age: All Ages (Number)" measure="1" displayFolder="" measureGroup="01 annual-number-of-deaths-by-cause" count="0" hidden="1">
      <extLst>
        <ext xmlns:x15="http://schemas.microsoft.com/office/spreadsheetml/2010/11/main" uri="{B97F6D7D-B522-45F9-BDA1-12C45D357490}">
          <x15:cacheHierarchy aggregatedColumn="33"/>
        </ext>
      </extLst>
    </cacheHierarchy>
    <cacheHierarchy uniqueName="[Measures].[Sum of Deaths - Fire, heat, and hot substances - Sex: Both - Age: All A]" caption="Sum of Deaths - Fire, heat, and hot substances - Sex: Both - Age: All A" measure="1" displayFolder="" measureGroup="01 annual-number-of-deaths-by-cause" count="0" hidden="1">
      <extLst>
        <ext xmlns:x15="http://schemas.microsoft.com/office/spreadsheetml/2010/11/main" uri="{B97F6D7D-B522-45F9-BDA1-12C45D357490}">
          <x15:cacheHierarchy aggregatedColumn="34"/>
        </ext>
      </extLst>
    </cacheHierarchy>
    <cacheHierarchy uniqueName="[Measures].[Sum of Deaths - Acute hepatitis - Sex: Both - Age: All Ages (Number)]" caption="Sum of Deaths - Acute hepatitis - Sex: Both - Age: All Ages (Number)" measure="1" displayFolder="" measureGroup="01 annual-number-of-deaths-by-cause" count="0" hidden="1">
      <extLst>
        <ext xmlns:x15="http://schemas.microsoft.com/office/spreadsheetml/2010/11/main" uri="{B97F6D7D-B522-45F9-BDA1-12C45D357490}">
          <x15:cacheHierarchy aggregatedColumn="35"/>
        </ext>
      </extLst>
    </cacheHierarchy>
    <cacheHierarchy uniqueName="[Measures].[Sum of Deaths - Liver cancer - Sex: Both - Age: All Ages (Number)]" caption="Sum of Deaths - Liver cancer - Sex: Both - Age: All Ages (Number)" measure="1" displayFolder="" measureGroup="02 total-cancer-deaths-by-type" count="0" hidden="1">
      <extLst>
        <ext xmlns:x15="http://schemas.microsoft.com/office/spreadsheetml/2010/11/main" uri="{B97F6D7D-B522-45F9-BDA1-12C45D357490}">
          <x15:cacheHierarchy aggregatedColumn="39"/>
        </ext>
      </extLst>
    </cacheHierarchy>
    <cacheHierarchy uniqueName="[Measures].[Sum of Deaths - Kidney cancer - Sex: Both - Age: All Ages (Number)]" caption="Sum of Deaths - Kidney cancer - Sex: Both - Age: All Ages (Number)" measure="1" displayFolder="" measureGroup="02 total-cancer-deaths-by-type" count="0" hidden="1">
      <extLst>
        <ext xmlns:x15="http://schemas.microsoft.com/office/spreadsheetml/2010/11/main" uri="{B97F6D7D-B522-45F9-BDA1-12C45D357490}">
          <x15:cacheHierarchy aggregatedColumn="40"/>
        </ext>
      </extLst>
    </cacheHierarchy>
    <cacheHierarchy uniqueName="[Measures].[Sum of Deaths - Lip and oral cavity cancer - Sex: Both - Age: All Ages]" caption="Sum of Deaths - Lip and oral cavity cancer - Sex: Both - Age: All Ages" measure="1" displayFolder="" measureGroup="02 total-cancer-deaths-by-type" count="0" hidden="1">
      <extLst>
        <ext xmlns:x15="http://schemas.microsoft.com/office/spreadsheetml/2010/11/main" uri="{B97F6D7D-B522-45F9-BDA1-12C45D357490}">
          <x15:cacheHierarchy aggregatedColumn="41"/>
        </ext>
      </extLst>
    </cacheHierarchy>
    <cacheHierarchy uniqueName="[Measures].[Sum of Deaths - Tracheal, bronchus, and lung cancer - Sex: Both - Age:]" caption="Sum of Deaths - Tracheal, bronchus, and lung cancer - Sex: Both - Age:" measure="1" displayFolder="" measureGroup="02 total-cancer-deaths-by-type" count="0" hidden="1">
      <extLst>
        <ext xmlns:x15="http://schemas.microsoft.com/office/spreadsheetml/2010/11/main" uri="{B97F6D7D-B522-45F9-BDA1-12C45D357490}">
          <x15:cacheHierarchy aggregatedColumn="42"/>
        </ext>
      </extLst>
    </cacheHierarchy>
    <cacheHierarchy uniqueName="[Measures].[Sum of Deaths - Larynx cancer - Sex: Both - Age: All Ages (Number)]" caption="Sum of Deaths - Larynx cancer - Sex: Both - Age: All Ages (Number)" measure="1" displayFolder="" measureGroup="02 total-cancer-deaths-by-type" count="0" hidden="1">
      <extLst>
        <ext xmlns:x15="http://schemas.microsoft.com/office/spreadsheetml/2010/11/main" uri="{B97F6D7D-B522-45F9-BDA1-12C45D357490}">
          <x15:cacheHierarchy aggregatedColumn="43"/>
        </ext>
      </extLst>
    </cacheHierarchy>
    <cacheHierarchy uniqueName="[Measures].[Sum of Deaths - Gallbladder and biliary tract cancer - Sex: Both - Age:]" caption="Sum of Deaths - Gallbladder and biliary tract cancer - Sex: Both - Age:" measure="1" displayFolder="" measureGroup="02 total-cancer-deaths-by-type" count="0" hidden="1">
      <extLst>
        <ext xmlns:x15="http://schemas.microsoft.com/office/spreadsheetml/2010/11/main" uri="{B97F6D7D-B522-45F9-BDA1-12C45D357490}">
          <x15:cacheHierarchy aggregatedColumn="44"/>
        </ext>
      </extLst>
    </cacheHierarchy>
    <cacheHierarchy uniqueName="[Measures].[Sum of Deaths - Malignant skin melanoma - Sex: Both - Age: All Ages (Nu]" caption="Sum of Deaths - Malignant skin melanoma - Sex: Both - Age: All Ages (Nu" measure="1" displayFolder="" measureGroup="02 total-cancer-deaths-by-type" count="0" hidden="1">
      <extLst>
        <ext xmlns:x15="http://schemas.microsoft.com/office/spreadsheetml/2010/11/main" uri="{B97F6D7D-B522-45F9-BDA1-12C45D357490}">
          <x15:cacheHierarchy aggregatedColumn="45"/>
        </ext>
      </extLst>
    </cacheHierarchy>
    <cacheHierarchy uniqueName="[Measures].[Sum of Deaths - Leukemia - Sex: Both - Age: All Ages (Number)]" caption="Sum of Deaths - Leukemia - Sex: Both - Age: All Ages (Number)" measure="1" displayFolder="" measureGroup="02 total-cancer-deaths-by-type" count="0" hidden="1">
      <extLst>
        <ext xmlns:x15="http://schemas.microsoft.com/office/spreadsheetml/2010/11/main" uri="{B97F6D7D-B522-45F9-BDA1-12C45D357490}">
          <x15:cacheHierarchy aggregatedColumn="46"/>
        </ext>
      </extLst>
    </cacheHierarchy>
    <cacheHierarchy uniqueName="[Measures].[Sum of Deaths - Hodgkin lymphoma - Sex: Both - Age: All Ages (Number)]" caption="Sum of Deaths - Hodgkin lymphoma - Sex: Both - Age: All Ages (Number)" measure="1" displayFolder="" measureGroup="02 total-cancer-deaths-by-type" count="0" hidden="1">
      <extLst>
        <ext xmlns:x15="http://schemas.microsoft.com/office/spreadsheetml/2010/11/main" uri="{B97F6D7D-B522-45F9-BDA1-12C45D357490}">
          <x15:cacheHierarchy aggregatedColumn="47"/>
        </ext>
      </extLst>
    </cacheHierarchy>
    <cacheHierarchy uniqueName="[Measures].[Sum of Deaths - Multiple myeloma - Sex: Both - Age: All Ages (Number)]" caption="Sum of Deaths - Multiple myeloma - Sex: Both - Age: All Ages (Number)" measure="1" displayFolder="" measureGroup="02 total-cancer-deaths-by-type" count="0" hidden="1">
      <extLst>
        <ext xmlns:x15="http://schemas.microsoft.com/office/spreadsheetml/2010/11/main" uri="{B97F6D7D-B522-45F9-BDA1-12C45D357490}">
          <x15:cacheHierarchy aggregatedColumn="48"/>
        </ext>
      </extLst>
    </cacheHierarchy>
    <cacheHierarchy uniqueName="[Measures].[Sum of Deaths - Other neoplasms - Sex: Both - Age: All Ages (Number)]" caption="Sum of Deaths - Other neoplasms - Sex: Both - Age: All Ages (Number)" measure="1" displayFolder="" measureGroup="02 total-cancer-deaths-by-type" count="0" hidden="1">
      <extLst>
        <ext xmlns:x15="http://schemas.microsoft.com/office/spreadsheetml/2010/11/main" uri="{B97F6D7D-B522-45F9-BDA1-12C45D357490}">
          <x15:cacheHierarchy aggregatedColumn="49"/>
        </ext>
      </extLst>
    </cacheHierarchy>
    <cacheHierarchy uniqueName="[Measures].[Sum of Deaths - Breast cancer - Sex: Both - Age: All Ages (Number)]" caption="Sum of Deaths - Breast cancer - Sex: Both - Age: All Ages (Number)" measure="1" displayFolder="" measureGroup="02 total-cancer-deaths-by-type" count="0" hidden="1">
      <extLst>
        <ext xmlns:x15="http://schemas.microsoft.com/office/spreadsheetml/2010/11/main" uri="{B97F6D7D-B522-45F9-BDA1-12C45D357490}">
          <x15:cacheHierarchy aggregatedColumn="50"/>
        </ext>
      </extLst>
    </cacheHierarchy>
    <cacheHierarchy uniqueName="[Measures].[Sum of Deaths - Prostate cancer - Sex: Both - Age: All Ages (Number)]" caption="Sum of Deaths - Prostate cancer - Sex: Both - Age: All Ages (Number)" measure="1" displayFolder="" measureGroup="02 total-cancer-deaths-by-type" count="0" hidden="1">
      <extLst>
        <ext xmlns:x15="http://schemas.microsoft.com/office/spreadsheetml/2010/11/main" uri="{B97F6D7D-B522-45F9-BDA1-12C45D357490}">
          <x15:cacheHierarchy aggregatedColumn="51"/>
        </ext>
      </extLst>
    </cacheHierarchy>
    <cacheHierarchy uniqueName="[Measures].[Sum of Deaths - Thyroid cancer - Sex: Both - Age: All Ages (Number)]" caption="Sum of Deaths - Thyroid cancer - Sex: Both - Age: All Ages (Number)" measure="1" displayFolder="" measureGroup="02 total-cancer-deaths-by-type" count="0" hidden="1">
      <extLst>
        <ext xmlns:x15="http://schemas.microsoft.com/office/spreadsheetml/2010/11/main" uri="{B97F6D7D-B522-45F9-BDA1-12C45D357490}">
          <x15:cacheHierarchy aggregatedColumn="52"/>
        </ext>
      </extLst>
    </cacheHierarchy>
    <cacheHierarchy uniqueName="[Measures].[Sum of Deaths - Stomach cancer - Sex: Both - Age: All Ages (Number)]" caption="Sum of Deaths - Stomach cancer - Sex: Both - Age: All Ages (Number)" measure="1" displayFolder="" measureGroup="02 total-cancer-deaths-by-type" count="0" hidden="1">
      <extLst>
        <ext xmlns:x15="http://schemas.microsoft.com/office/spreadsheetml/2010/11/main" uri="{B97F6D7D-B522-45F9-BDA1-12C45D357490}">
          <x15:cacheHierarchy aggregatedColumn="53"/>
        </ext>
      </extLst>
    </cacheHierarchy>
    <cacheHierarchy uniqueName="[Measures].[Sum of Deaths - Bladder cancer - Sex: Both - Age: All Ages (Number)]" caption="Sum of Deaths - Bladder cancer - Sex: Both - Age: All Ages (Number)" measure="1" displayFolder="" measureGroup="02 total-cancer-deaths-by-type" count="0" hidden="1">
      <extLst>
        <ext xmlns:x15="http://schemas.microsoft.com/office/spreadsheetml/2010/11/main" uri="{B97F6D7D-B522-45F9-BDA1-12C45D357490}">
          <x15:cacheHierarchy aggregatedColumn="54"/>
        </ext>
      </extLst>
    </cacheHierarchy>
    <cacheHierarchy uniqueName="[Measures].[Sum of Deaths - Uterine cancer - Sex: Both - Age: All Ages (Number)]" caption="Sum of Deaths - Uterine cancer - Sex: Both - Age: All Ages (Number)" measure="1" displayFolder="" measureGroup="02 total-cancer-deaths-by-type" count="0" hidden="1">
      <extLst>
        <ext xmlns:x15="http://schemas.microsoft.com/office/spreadsheetml/2010/11/main" uri="{B97F6D7D-B522-45F9-BDA1-12C45D357490}">
          <x15:cacheHierarchy aggregatedColumn="55"/>
        </ext>
      </extLst>
    </cacheHierarchy>
    <cacheHierarchy uniqueName="[Measures].[Sum of Deaths - Ovarian cancer - Sex: Both - Age: All Ages (Number)]" caption="Sum of Deaths - Ovarian cancer - Sex: Both - Age: All Ages (Number)" measure="1" displayFolder="" measureGroup="02 total-cancer-deaths-by-type" count="0" hidden="1">
      <extLst>
        <ext xmlns:x15="http://schemas.microsoft.com/office/spreadsheetml/2010/11/main" uri="{B97F6D7D-B522-45F9-BDA1-12C45D357490}">
          <x15:cacheHierarchy aggregatedColumn="56"/>
        </ext>
      </extLst>
    </cacheHierarchy>
    <cacheHierarchy uniqueName="[Measures].[Sum of Deaths - Cervical cancer - Sex: Both - Age: All Ages (Number)]" caption="Sum of Deaths - Cervical cancer - Sex: Both - Age: All Ages (Number)" measure="1" displayFolder="" measureGroup="02 total-cancer-deaths-by-type" count="0" hidden="1">
      <extLst>
        <ext xmlns:x15="http://schemas.microsoft.com/office/spreadsheetml/2010/11/main" uri="{B97F6D7D-B522-45F9-BDA1-12C45D357490}">
          <x15:cacheHierarchy aggregatedColumn="57"/>
        </ext>
      </extLst>
    </cacheHierarchy>
    <cacheHierarchy uniqueName="[Measures].[Sum of Deaths - Brain and central nervous system cancer - Sex: Both - A]" caption="Sum of Deaths - Brain and central nervous system cancer - Sex: Both - A" measure="1" displayFolder="" measureGroup="02 total-cancer-deaths-by-type" count="0" hidden="1">
      <extLst>
        <ext xmlns:x15="http://schemas.microsoft.com/office/spreadsheetml/2010/11/main" uri="{B97F6D7D-B522-45F9-BDA1-12C45D357490}">
          <x15:cacheHierarchy aggregatedColumn="58"/>
        </ext>
      </extLst>
    </cacheHierarchy>
    <cacheHierarchy uniqueName="[Measures].[Sum of Deaths - Non-Hodgkin lymphoma - Sex: Both - Age: All Ages (Numbe]" caption="Sum of Deaths - Non-Hodgkin lymphoma - Sex: Both - Age: All Ages (Numbe" measure="1" displayFolder="" measureGroup="02 total-cancer-deaths-by-type" count="0" hidden="1">
      <extLst>
        <ext xmlns:x15="http://schemas.microsoft.com/office/spreadsheetml/2010/11/main" uri="{B97F6D7D-B522-45F9-BDA1-12C45D357490}">
          <x15:cacheHierarchy aggregatedColumn="59"/>
        </ext>
      </extLst>
    </cacheHierarchy>
    <cacheHierarchy uniqueName="[Measures].[Sum of Deaths - Pancreatic cancer - Sex: Both - Age: All Ages (Number)]" caption="Sum of Deaths - Pancreatic cancer - Sex: Both - Age: All Ages (Number)" measure="1" displayFolder="" measureGroup="02 total-cancer-deaths-by-type" count="0" hidden="1">
      <extLst>
        <ext xmlns:x15="http://schemas.microsoft.com/office/spreadsheetml/2010/11/main" uri="{B97F6D7D-B522-45F9-BDA1-12C45D357490}">
          <x15:cacheHierarchy aggregatedColumn="60"/>
        </ext>
      </extLst>
    </cacheHierarchy>
    <cacheHierarchy uniqueName="[Measures].[Sum of Deaths - Esophageal cancer - Sex: Both - Age: All Ages (Number)]" caption="Sum of Deaths - Esophageal cancer - Sex: Both - Age: All Ages (Number)" measure="1" displayFolder="" measureGroup="02 total-cancer-deaths-by-type" count="0" hidden="1">
      <extLst>
        <ext xmlns:x15="http://schemas.microsoft.com/office/spreadsheetml/2010/11/main" uri="{B97F6D7D-B522-45F9-BDA1-12C45D357490}">
          <x15:cacheHierarchy aggregatedColumn="61"/>
        </ext>
      </extLst>
    </cacheHierarchy>
    <cacheHierarchy uniqueName="[Measures].[Sum of Deaths - Testicular cancer - Sex: Both - Age: All Ages (Number)]" caption="Sum of Deaths - Testicular cancer - Sex: Both - Age: All Ages (Number)" measure="1" displayFolder="" measureGroup="02 total-cancer-deaths-by-type" count="0" hidden="1">
      <extLst>
        <ext xmlns:x15="http://schemas.microsoft.com/office/spreadsheetml/2010/11/main" uri="{B97F6D7D-B522-45F9-BDA1-12C45D357490}">
          <x15:cacheHierarchy aggregatedColumn="62"/>
        </ext>
      </extLst>
    </cacheHierarchy>
    <cacheHierarchy uniqueName="[Measures].[Sum of Deaths - Nasopharynx cancer - Sex: Both - Age: All Ages (Number)]" caption="Sum of Deaths - Nasopharynx cancer - Sex: Both - Age: All Ages (Number)" measure="1" displayFolder="" measureGroup="02 total-cancer-deaths-by-type" count="0" hidden="1">
      <extLst>
        <ext xmlns:x15="http://schemas.microsoft.com/office/spreadsheetml/2010/11/main" uri="{B97F6D7D-B522-45F9-BDA1-12C45D357490}">
          <x15:cacheHierarchy aggregatedColumn="63"/>
        </ext>
      </extLst>
    </cacheHierarchy>
    <cacheHierarchy uniqueName="[Measures].[Sum of Deaths - Other pharynx cancer - Sex: Both - Age: All Ages (Numbe]" caption="Sum of Deaths - Other pharynx cancer - Sex: Both - Age: All Ages (Numbe" measure="1" displayFolder="" measureGroup="02 total-cancer-deaths-by-type" count="0" hidden="1">
      <extLst>
        <ext xmlns:x15="http://schemas.microsoft.com/office/spreadsheetml/2010/11/main" uri="{B97F6D7D-B522-45F9-BDA1-12C45D357490}">
          <x15:cacheHierarchy aggregatedColumn="64"/>
        </ext>
      </extLst>
    </cacheHierarchy>
    <cacheHierarchy uniqueName="[Measures].[Sum of Deaths - Colon and rectum cancer - Sex: Both - Age: All Ages (Nu]" caption="Sum of Deaths - Colon and rectum cancer - Sex: Both - Age: All Ages (Nu" measure="1" displayFolder="" measureGroup="02 total-cancer-deaths-by-type" count="0" hidden="1">
      <extLst>
        <ext xmlns:x15="http://schemas.microsoft.com/office/spreadsheetml/2010/11/main" uri="{B97F6D7D-B522-45F9-BDA1-12C45D357490}">
          <x15:cacheHierarchy aggregatedColumn="65"/>
        </ext>
      </extLst>
    </cacheHierarchy>
    <cacheHierarchy uniqueName="[Measures].[Sum of Deaths - Non-melanoma skin cancer - Sex: Both - Age: All Ages (N]" caption="Sum of Deaths - Non-melanoma skin cancer - Sex: Both - Age: All Ages (N" measure="1" displayFolder="" measureGroup="02 total-cancer-deaths-by-type" count="0" hidden="1">
      <extLst>
        <ext xmlns:x15="http://schemas.microsoft.com/office/spreadsheetml/2010/11/main" uri="{B97F6D7D-B522-45F9-BDA1-12C45D357490}">
          <x15:cacheHierarchy aggregatedColumn="66"/>
        </ext>
      </extLst>
    </cacheHierarchy>
    <cacheHierarchy uniqueName="[Measures].[Sum of Deaths - Mesothelioma - Sex: Both - Age: All Ages (Number)]" caption="Sum of Deaths - Mesothelioma - Sex: Both - Age: All Ages (Number)" measure="1" displayFolder="" measureGroup="02 total-cancer-deaths-by-type" count="0" hidden="1">
      <extLst>
        <ext xmlns:x15="http://schemas.microsoft.com/office/spreadsheetml/2010/11/main" uri="{B97F6D7D-B522-45F9-BDA1-12C45D357490}">
          <x15:cacheHierarchy aggregatedColumn="67"/>
        </ext>
      </extLst>
    </cacheHierarchy>
    <cacheHierarchy uniqueName="[Measures].[Sum of Deaths - Neoplasms - Sex: Both - Age: Under 5 (Rate)]" caption="Sum of Deaths - Neoplasms - Sex: Both - Age: Under 5 (Rate)" measure="1" displayFolder="" measureGroup="03 cancer-death-rates-by-age" count="0" hidden="1">
      <extLst>
        <ext xmlns:x15="http://schemas.microsoft.com/office/spreadsheetml/2010/11/main" uri="{B97F6D7D-B522-45F9-BDA1-12C45D357490}">
          <x15:cacheHierarchy aggregatedColumn="71"/>
        </ext>
      </extLst>
    </cacheHierarchy>
    <cacheHierarchy uniqueName="[Measures].[Sum of Deaths - Neoplasms - Sex: Both - Age: Age-standardized (Rate)]" caption="Sum of Deaths - Neoplasms - Sex: Both - Age: Age-standardized (Rate)" measure="1" displayFolder="" measureGroup="03 cancer-death-rates-by-age" count="0" hidden="1">
      <extLst>
        <ext xmlns:x15="http://schemas.microsoft.com/office/spreadsheetml/2010/11/main" uri="{B97F6D7D-B522-45F9-BDA1-12C45D357490}">
          <x15:cacheHierarchy aggregatedColumn="72"/>
        </ext>
      </extLst>
    </cacheHierarchy>
    <cacheHierarchy uniqueName="[Measures].[Sum of Deaths - Neoplasms - Sex: Both - Age: All Ages (Rate)]" caption="Sum of Deaths - Neoplasms - Sex: Both - Age: All Ages (Rate)" measure="1" displayFolder="" measureGroup="03 cancer-death-rates-by-age" count="0" hidden="1">
      <extLst>
        <ext xmlns:x15="http://schemas.microsoft.com/office/spreadsheetml/2010/11/main" uri="{B97F6D7D-B522-45F9-BDA1-12C45D357490}">
          <x15:cacheHierarchy aggregatedColumn="73"/>
        </ext>
      </extLst>
    </cacheHierarchy>
    <cacheHierarchy uniqueName="[Measures].[Sum of Deaths - Neoplasms - Sex: Both - Age: 70+ years (Rate)]" caption="Sum of Deaths - Neoplasms - Sex: Both - Age: 70+ years (Rate)" measure="1" displayFolder="" measureGroup="03 cancer-death-rates-by-age" count="0" hidden="1">
      <extLst>
        <ext xmlns:x15="http://schemas.microsoft.com/office/spreadsheetml/2010/11/main" uri="{B97F6D7D-B522-45F9-BDA1-12C45D357490}">
          <x15:cacheHierarchy aggregatedColumn="74"/>
        </ext>
      </extLst>
    </cacheHierarchy>
    <cacheHierarchy uniqueName="[Measures].[Sum of Deaths - Neoplasms - Sex: Both - Age: 5-14 years (Rate)]" caption="Sum of Deaths - Neoplasms - Sex: Both - Age: 5-14 years (Rate)" measure="1" displayFolder="" measureGroup="03 cancer-death-rates-by-age" count="0" hidden="1">
      <extLst>
        <ext xmlns:x15="http://schemas.microsoft.com/office/spreadsheetml/2010/11/main" uri="{B97F6D7D-B522-45F9-BDA1-12C45D357490}">
          <x15:cacheHierarchy aggregatedColumn="75"/>
        </ext>
      </extLst>
    </cacheHierarchy>
    <cacheHierarchy uniqueName="[Measures].[Sum of Deaths - Neoplasms - Sex: Both - Age: 50-69 years (Rate)]" caption="Sum of Deaths - Neoplasms - Sex: Both - Age: 50-69 years (Rate)" measure="1" displayFolder="" measureGroup="03 cancer-death-rates-by-age" count="0" hidden="1">
      <extLst>
        <ext xmlns:x15="http://schemas.microsoft.com/office/spreadsheetml/2010/11/main" uri="{B97F6D7D-B522-45F9-BDA1-12C45D357490}">
          <x15:cacheHierarchy aggregatedColumn="76"/>
        </ext>
      </extLst>
    </cacheHierarchy>
    <cacheHierarchy uniqueName="[Measures].[Sum of Deaths - Neoplasms - Sex: Both - Age: 15-49 years (Rate)]" caption="Sum of Deaths - Neoplasms - Sex: Both - Age: 15-49 years (Rate)" measure="1" displayFolder="" measureGroup="03 cancer-death-rates-by-age" count="0" hidden="1">
      <extLst>
        <ext xmlns:x15="http://schemas.microsoft.com/office/spreadsheetml/2010/11/main" uri="{B97F6D7D-B522-45F9-BDA1-12C45D357490}">
          <x15:cacheHierarchy aggregatedColumn="77"/>
        </ext>
      </extLst>
    </cacheHierarchy>
    <cacheHierarchy uniqueName="[Measures].[Sum of Prevalence - Liver cancer - Sex: Both - Age: Age-standardized (P]" caption="Sum of Prevalence - Liver cancer - Sex: Both - Age: Age-standardized (P" measure="1" displayFolder="" measureGroup="04_share-of-population-with-cancer-types_" count="0" hidden="1">
      <extLst>
        <ext xmlns:x15="http://schemas.microsoft.com/office/spreadsheetml/2010/11/main" uri="{B97F6D7D-B522-45F9-BDA1-12C45D357490}">
          <x15:cacheHierarchy aggregatedColumn="81"/>
        </ext>
      </extLst>
    </cacheHierarchy>
    <cacheHierarchy uniqueName="[Measures].[Sum of Prevalence - Kidney cancer - Sex: Both - Age: Age-standardized (]" caption="Sum of Prevalence - Kidney cancer - Sex: Both - Age: Age-standardized (" measure="1" displayFolder="" measureGroup="04_share-of-population-with-cancer-types_" count="0" hidden="1">
      <extLst>
        <ext xmlns:x15="http://schemas.microsoft.com/office/spreadsheetml/2010/11/main" uri="{B97F6D7D-B522-45F9-BDA1-12C45D357490}">
          <x15:cacheHierarchy aggregatedColumn="82"/>
        </ext>
      </extLst>
    </cacheHierarchy>
    <cacheHierarchy uniqueName="[Measures].[Sum of Prevalence - Larynx cancer - Sex: Both - Age: Age-standardized (]" caption="Sum of Prevalence - Larynx cancer - Sex: Both - Age: Age-standardized (" measure="1" displayFolder="" measureGroup="04_share-of-population-with-cancer-types_" count="0" hidden="1">
      <extLst>
        <ext xmlns:x15="http://schemas.microsoft.com/office/spreadsheetml/2010/11/main" uri="{B97F6D7D-B522-45F9-BDA1-12C45D357490}">
          <x15:cacheHierarchy aggregatedColumn="83"/>
        </ext>
      </extLst>
    </cacheHierarchy>
    <cacheHierarchy uniqueName="[Measures].[Sum of Prevalence - Breast cancer - Sex: Both - Age: Age-standardized (]" caption="Sum of Prevalence - Breast cancer - Sex: Both - Age: Age-standardized (" measure="1" displayFolder="" measureGroup="04_share-of-population-with-cancer-types_" count="0" hidden="1">
      <extLst>
        <ext xmlns:x15="http://schemas.microsoft.com/office/spreadsheetml/2010/11/main" uri="{B97F6D7D-B522-45F9-BDA1-12C45D357490}">
          <x15:cacheHierarchy aggregatedColumn="84"/>
        </ext>
      </extLst>
    </cacheHierarchy>
    <cacheHierarchy uniqueName="[Measures].[Sum of Prevalence - Thyroid cancer - Sex: Both - Age: Age-standardized]" caption="Sum of Prevalence - Thyroid cancer - Sex: Both - Age: Age-standardized" measure="1" displayFolder="" measureGroup="04_share-of-population-with-cancer-types_" count="0" hidden="1">
      <extLst>
        <ext xmlns:x15="http://schemas.microsoft.com/office/spreadsheetml/2010/11/main" uri="{B97F6D7D-B522-45F9-BDA1-12C45D357490}">
          <x15:cacheHierarchy aggregatedColumn="85"/>
        </ext>
      </extLst>
    </cacheHierarchy>
    <cacheHierarchy uniqueName="[Measures].[Sum of Prevalence - Bladder cancer - Sex: Both - Age: Age-standardized]" caption="Sum of Prevalence - Bladder cancer - Sex: Both - Age: Age-standardized" measure="1" displayFolder="" measureGroup="04_share-of-population-with-cancer-types_" count="0" hidden="1">
      <extLst>
        <ext xmlns:x15="http://schemas.microsoft.com/office/spreadsheetml/2010/11/main" uri="{B97F6D7D-B522-45F9-BDA1-12C45D357490}">
          <x15:cacheHierarchy aggregatedColumn="86"/>
        </ext>
      </extLst>
    </cacheHierarchy>
    <cacheHierarchy uniqueName="[Measures].[Sum of Prevalence - Uterine cancer - Sex: Both - Age: Age-standardized]" caption="Sum of Prevalence - Uterine cancer - Sex: Both - Age: Age-standardized" measure="1" displayFolder="" measureGroup="04_share-of-population-with-cancer-types_" count="0" hidden="1">
      <extLst>
        <ext xmlns:x15="http://schemas.microsoft.com/office/spreadsheetml/2010/11/main" uri="{B97F6D7D-B522-45F9-BDA1-12C45D357490}">
          <x15:cacheHierarchy aggregatedColumn="87"/>
        </ext>
      </extLst>
    </cacheHierarchy>
    <cacheHierarchy uniqueName="[Measures].[Sum of Prevalence - Ovarian cancer - Sex: Both - Age: Age-standardized]" caption="Sum of Prevalence - Ovarian cancer - Sex: Both - Age: Age-standardized" measure="1" displayFolder="" measureGroup="04_share-of-population-with-cancer-types_" count="0" hidden="1">
      <extLst>
        <ext xmlns:x15="http://schemas.microsoft.com/office/spreadsheetml/2010/11/main" uri="{B97F6D7D-B522-45F9-BDA1-12C45D357490}">
          <x15:cacheHierarchy aggregatedColumn="88"/>
        </ext>
      </extLst>
    </cacheHierarchy>
    <cacheHierarchy uniqueName="[Measures].[Sum of Prevalence - Stomach cancer - Sex: Both - Age: Age-standardized]" caption="Sum of Prevalence - Stomach cancer - Sex: Both - Age: Age-standardized" measure="1" displayFolder="" measureGroup="04_share-of-population-with-cancer-types_" count="0" hidden="1">
      <extLst>
        <ext xmlns:x15="http://schemas.microsoft.com/office/spreadsheetml/2010/11/main" uri="{B97F6D7D-B522-45F9-BDA1-12C45D357490}">
          <x15:cacheHierarchy aggregatedColumn="89"/>
        </ext>
      </extLst>
    </cacheHierarchy>
    <cacheHierarchy uniqueName="[Measures].[Sum of Prevalence - Prostate cancer - Sex: Both - Age: Age-standardized]" caption="Sum of Prevalence - Prostate cancer - Sex: Both - Age: Age-standardized" measure="1" displayFolder="" measureGroup="04_share-of-population-with-cancer-types_" count="0" hidden="1">
      <extLst>
        <ext xmlns:x15="http://schemas.microsoft.com/office/spreadsheetml/2010/11/main" uri="{B97F6D7D-B522-45F9-BDA1-12C45D357490}">
          <x15:cacheHierarchy aggregatedColumn="90"/>
        </ext>
      </extLst>
    </cacheHierarchy>
    <cacheHierarchy uniqueName="[Measures].[Sum of Prevalence - Cervical cancer - Sex: Both - Age: Age-standardized]" caption="Sum of Prevalence - Cervical cancer - Sex: Both - Age: Age-standardized" measure="1" displayFolder="" measureGroup="04_share-of-population-with-cancer-types_" count="0" hidden="1">
      <extLst>
        <ext xmlns:x15="http://schemas.microsoft.com/office/spreadsheetml/2010/11/main" uri="{B97F6D7D-B522-45F9-BDA1-12C45D357490}">
          <x15:cacheHierarchy aggregatedColumn="91"/>
        </ext>
      </extLst>
    </cacheHierarchy>
    <cacheHierarchy uniqueName="[Measures].[Sum of Prevalence - Testicular cancer - Sex: Both - Age: Age-standardiz]" caption="Sum of Prevalence - Testicular cancer - Sex: Both - Age: Age-standardiz" measure="1" displayFolder="" measureGroup="04_share-of-population-with-cancer-types_" count="0" hidden="1">
      <extLst>
        <ext xmlns:x15="http://schemas.microsoft.com/office/spreadsheetml/2010/11/main" uri="{B97F6D7D-B522-45F9-BDA1-12C45D357490}">
          <x15:cacheHierarchy aggregatedColumn="92"/>
        </ext>
      </extLst>
    </cacheHierarchy>
    <cacheHierarchy uniqueName="[Measures].[Sum of Prevalence - Pancreatic cancer - Sex: Both - Age: Age-standardiz]" caption="Sum of Prevalence - Pancreatic cancer - Sex: Both - Age: Age-standardiz" measure="1" displayFolder="" measureGroup="04_share-of-population-with-cancer-types_" count="0" hidden="1">
      <extLst>
        <ext xmlns:x15="http://schemas.microsoft.com/office/spreadsheetml/2010/11/main" uri="{B97F6D7D-B522-45F9-BDA1-12C45D357490}">
          <x15:cacheHierarchy aggregatedColumn="93"/>
        </ext>
      </extLst>
    </cacheHierarchy>
    <cacheHierarchy uniqueName="[Measures].[Sum of Prevalence - Esophageal cancer - Sex: Both - Age: Age-standardiz]" caption="Sum of Prevalence - Esophageal cancer - Sex: Both - Age: Age-standardiz" measure="1" displayFolder="" measureGroup="04_share-of-population-with-cancer-types_" count="0" hidden="1">
      <extLst>
        <ext xmlns:x15="http://schemas.microsoft.com/office/spreadsheetml/2010/11/main" uri="{B97F6D7D-B522-45F9-BDA1-12C45D357490}">
          <x15:cacheHierarchy aggregatedColumn="94"/>
        </ext>
      </extLst>
    </cacheHierarchy>
    <cacheHierarchy uniqueName="[Measures].[Sum of Prevalence - Nasopharynx cancer - Sex: Both - Age: Age-standardi]" caption="Sum of Prevalence - Nasopharynx cancer - Sex: Both - Age: Age-standardi" measure="1" displayFolder="" measureGroup="04_share-of-population-with-cancer-types_" count="0" hidden="1">
      <extLst>
        <ext xmlns:x15="http://schemas.microsoft.com/office/spreadsheetml/2010/11/main" uri="{B97F6D7D-B522-45F9-BDA1-12C45D357490}">
          <x15:cacheHierarchy aggregatedColumn="95"/>
        </ext>
      </extLst>
    </cacheHierarchy>
    <cacheHierarchy uniqueName="[Measures].[Sum of Prevalence - Colon and rectum cancer - Sex: Both - Age: Age-stan]" caption="Sum of Prevalence - Colon and rectum cancer - Sex: Both - Age: Age-stan" measure="1" displayFolder="" measureGroup="04_share-of-population-with-cancer-types_" count="0" hidden="1">
      <extLst>
        <ext xmlns:x15="http://schemas.microsoft.com/office/spreadsheetml/2010/11/main" uri="{B97F6D7D-B522-45F9-BDA1-12C45D357490}">
          <x15:cacheHierarchy aggregatedColumn="96"/>
        </ext>
      </extLst>
    </cacheHierarchy>
    <cacheHierarchy uniqueName="[Measures].[Sum of Prevalence - Non-melanoma skin cancer - Sex: Both - Age: Age-sta]" caption="Sum of Prevalence - Non-melanoma skin cancer - Sex: Both - Age: Age-sta" measure="1" displayFolder="" measureGroup="04_share-of-population-with-cancer-types_" count="0" hidden="1">
      <extLst>
        <ext xmlns:x15="http://schemas.microsoft.com/office/spreadsheetml/2010/11/main" uri="{B97F6D7D-B522-45F9-BDA1-12C45D357490}">
          <x15:cacheHierarchy aggregatedColumn="97"/>
        </ext>
      </extLst>
    </cacheHierarchy>
    <cacheHierarchy uniqueName="[Measures].[Sum of Prevalence - Lip and oral cavity cancer - Sex: Both - Age: Age-s]" caption="Sum of Prevalence - Lip and oral cavity cancer - Sex: Both - Age: Age-s" measure="1" displayFolder="" measureGroup="04_share-of-population-with-cancer-types_" count="0" hidden="1">
      <extLst>
        <ext xmlns:x15="http://schemas.microsoft.com/office/spreadsheetml/2010/11/main" uri="{B97F6D7D-B522-45F9-BDA1-12C45D357490}">
          <x15:cacheHierarchy aggregatedColumn="98"/>
        </ext>
      </extLst>
    </cacheHierarchy>
    <cacheHierarchy uniqueName="[Measures].[Sum of Prevalence - Brain and nervous system cancer - Sex: Both - Age:]" caption="Sum of Prevalence - Brain and nervous system cancer - Sex: Both - Age:" measure="1" displayFolder="" measureGroup="04_share-of-population-with-cancer-types_" count="0" hidden="1">
      <extLst>
        <ext xmlns:x15="http://schemas.microsoft.com/office/spreadsheetml/2010/11/main" uri="{B97F6D7D-B522-45F9-BDA1-12C45D357490}">
          <x15:cacheHierarchy aggregatedColumn="99"/>
        </ext>
      </extLst>
    </cacheHierarchy>
    <cacheHierarchy uniqueName="[Measures].[Sum of Prevalence - Tracheal, bronchus, and lung cancer - Sex: Both - A]" caption="Sum of Prevalence - Tracheal, bronchus, and lung cancer - Sex: Both - A" measure="1" displayFolder="" measureGroup="04_share-of-population-with-cancer-types_" count="0" hidden="1">
      <extLst>
        <ext xmlns:x15="http://schemas.microsoft.com/office/spreadsheetml/2010/11/main" uri="{B97F6D7D-B522-45F9-BDA1-12C45D357490}">
          <x15:cacheHierarchy aggregatedColumn="100"/>
        </ext>
      </extLst>
    </cacheHierarchy>
    <cacheHierarchy uniqueName="[Measures].[Sum of Prevalence - Gallbladder and biliary tract cancer - Sex: Both -]" caption="Sum of Prevalence - Gallbladder and biliary tract cancer - Sex: Both -" measure="1" displayFolder="" measureGroup="04_share-of-population-with-cancer-types_" count="0" hidden="1">
      <extLst>
        <ext xmlns:x15="http://schemas.microsoft.com/office/spreadsheetml/2010/11/main" uri="{B97F6D7D-B522-45F9-BDA1-12C45D357490}">
          <x15:cacheHierarchy aggregatedColumn="101"/>
        </ext>
      </extLst>
    </cacheHierarchy>
    <cacheHierarchy uniqueName="[Measures].[Sum of Prevalence - Neoplasms - Sex: Both - Age: Age-standardized (Perc]" caption="Sum of Prevalence - Neoplasms - Sex: Both - Age: Age-standardized (Perc" measure="1" displayFolder="" measureGroup="04_share-of-population-with-cancer-types_" count="0" hidden="1">
      <extLst>
        <ext xmlns:x15="http://schemas.microsoft.com/office/spreadsheetml/2010/11/main" uri="{B97F6D7D-B522-45F9-BDA1-12C45D357490}">
          <x15:cacheHierarchy aggregatedColumn="102"/>
        </ext>
      </extLst>
    </cacheHierarchy>
    <cacheHierarchy uniqueName="[Measures].[Sum of Prevalence - Neoplasms - Sex: Both - Age: Age-standardized (Perc 2]" caption="Sum of Prevalence - Neoplasms - Sex: Both - Age: Age-standardized (Perc 2" measure="1" displayFolder="" measureGroup="05_share-of-population-with-cancer" count="0" hidden="1">
      <extLst>
        <ext xmlns:x15="http://schemas.microsoft.com/office/spreadsheetml/2010/11/main" uri="{B97F6D7D-B522-45F9-BDA1-12C45D357490}">
          <x15:cacheHierarchy aggregatedColumn="106"/>
        </ext>
      </extLst>
    </cacheHierarchy>
    <cacheHierarchy uniqueName="[Measures].[Sum of Prevalence - Neoplasms - Sex: Both - Age: 70+ years (Number)]" caption="Sum of Prevalence - Neoplasms - Sex: Both - Age: 70+ years (Number)" measure="1" displayFolder="" measureGroup="06 number-of-people-with-cancer-by-age" count="0" hidden="1">
      <extLst>
        <ext xmlns:x15="http://schemas.microsoft.com/office/spreadsheetml/2010/11/main" uri="{B97F6D7D-B522-45F9-BDA1-12C45D357490}">
          <x15:cacheHierarchy aggregatedColumn="110"/>
        </ext>
      </extLst>
    </cacheHierarchy>
    <cacheHierarchy uniqueName="[Measures].[Sum of Prevalence - Neoplasms - Sex: Both - Age: 50-69 years (Number)]" caption="Sum of Prevalence - Neoplasms - Sex: Both - Age: 50-69 years (Number)" measure="1" displayFolder="" measureGroup="06 number-of-people-with-cancer-by-age" count="0" hidden="1">
      <extLst>
        <ext xmlns:x15="http://schemas.microsoft.com/office/spreadsheetml/2010/11/main" uri="{B97F6D7D-B522-45F9-BDA1-12C45D357490}">
          <x15:cacheHierarchy aggregatedColumn="111"/>
        </ext>
      </extLst>
    </cacheHierarchy>
    <cacheHierarchy uniqueName="[Measures].[Sum of Prevalence - Neoplasms - Sex: Both - Age: 15-49 years (Number)]" caption="Sum of Prevalence - Neoplasms - Sex: Both - Age: 15-49 years (Number)" measure="1" displayFolder="" measureGroup="06 number-of-people-with-cancer-by-age" count="0" hidden="1">
      <extLst>
        <ext xmlns:x15="http://schemas.microsoft.com/office/spreadsheetml/2010/11/main" uri="{B97F6D7D-B522-45F9-BDA1-12C45D357490}">
          <x15:cacheHierarchy aggregatedColumn="112"/>
        </ext>
      </extLst>
    </cacheHierarchy>
    <cacheHierarchy uniqueName="[Measures].[Sum of Prevalence - Neoplasms - Sex: Both - Age: 5-14 years (Number)]" caption="Sum of Prevalence - Neoplasms - Sex: Both - Age: 5-14 years (Number)" measure="1" displayFolder="" measureGroup="06 number-of-people-with-cancer-by-age" count="0" hidden="1">
      <extLst>
        <ext xmlns:x15="http://schemas.microsoft.com/office/spreadsheetml/2010/11/main" uri="{B97F6D7D-B522-45F9-BDA1-12C45D357490}">
          <x15:cacheHierarchy aggregatedColumn="113"/>
        </ext>
      </extLst>
    </cacheHierarchy>
    <cacheHierarchy uniqueName="[Measures].[Sum of Prevalence - Neoplasms - Sex: Both - Age: Under 5 (Number)]" caption="Sum of Prevalence - Neoplasms - Sex: Both - Age: Under 5 (Number)" measure="1" displayFolder="" measureGroup="06 number-of-people-with-cancer-by-age" count="0" hidden="1">
      <extLst>
        <ext xmlns:x15="http://schemas.microsoft.com/office/spreadsheetml/2010/11/main" uri="{B97F6D7D-B522-45F9-BDA1-12C45D357490}">
          <x15:cacheHierarchy aggregatedColumn="114"/>
        </ext>
      </extLst>
    </cacheHierarchy>
    <cacheHierarchy uniqueName="[Measures].[Sum of Year]" caption="Sum of Year" measure="1" displayFolder="" measureGroup="06 number-of-people-with-cancer-by-age" count="0" hidden="1">
      <extLst>
        <ext xmlns:x15="http://schemas.microsoft.com/office/spreadsheetml/2010/11/main" uri="{B97F6D7D-B522-45F9-BDA1-12C45D357490}">
          <x15:cacheHierarchy aggregatedColumn="109"/>
        </ext>
      </extLst>
    </cacheHierarchy>
    <cacheHierarchy uniqueName="[Measures].[Sum of Prevalence - Neoplasms - Sex: Both - Age: Under 5 (Percent)]" caption="Sum of Prevalence - Neoplasms - Sex: Both - Age: Under 5 (Percent)" measure="1" displayFolder="" measureGroup="07 share-of-population-with-cancer-by-age" count="0" oneField="1" hidden="1">
      <fieldsUsage count="1">
        <fieldUsage x="0"/>
      </fieldsUsage>
      <extLst>
        <ext xmlns:x15="http://schemas.microsoft.com/office/spreadsheetml/2010/11/main" uri="{B97F6D7D-B522-45F9-BDA1-12C45D357490}">
          <x15:cacheHierarchy aggregatedColumn="118"/>
        </ext>
      </extLst>
    </cacheHierarchy>
    <cacheHierarchy uniqueName="[Measures].[Sum of Prevalence - Neoplasms - Sex: Both - Age: 70+ years (Percent)]" caption="Sum of Prevalence - Neoplasms - Sex: Both - Age: 70+ years (Percent)" measure="1" displayFolder="" measureGroup="07 share-of-population-with-cancer-by-age" count="0" oneField="1" hidden="1">
      <fieldsUsage count="1">
        <fieldUsage x="1"/>
      </fieldsUsage>
      <extLst>
        <ext xmlns:x15="http://schemas.microsoft.com/office/spreadsheetml/2010/11/main" uri="{B97F6D7D-B522-45F9-BDA1-12C45D357490}">
          <x15:cacheHierarchy aggregatedColumn="119"/>
        </ext>
      </extLst>
    </cacheHierarchy>
    <cacheHierarchy uniqueName="[Measures].[Sum of Prevalence - Neoplasms - Sex: Both - Age: 15-49 years (Percent)]" caption="Sum of Prevalence - Neoplasms - Sex: Both - Age: 15-49 years (Percent)" measure="1" displayFolder="" measureGroup="07 share-of-population-with-cancer-by-age" count="0" oneField="1" hidden="1">
      <fieldsUsage count="1">
        <fieldUsage x="2"/>
      </fieldsUsage>
      <extLst>
        <ext xmlns:x15="http://schemas.microsoft.com/office/spreadsheetml/2010/11/main" uri="{B97F6D7D-B522-45F9-BDA1-12C45D357490}">
          <x15:cacheHierarchy aggregatedColumn="120"/>
        </ext>
      </extLst>
    </cacheHierarchy>
    <cacheHierarchy uniqueName="[Measures].[Sum of Prevalence - Neoplasms - Sex: Both - Age: 50-69 years (Percent)]" caption="Sum of Prevalence - Neoplasms - Sex: Both - Age: 50-69 years (Percent)" measure="1" displayFolder="" measureGroup="07 share-of-population-with-cancer-by-age" count="0" oneField="1" hidden="1">
      <fieldsUsage count="1">
        <fieldUsage x="3"/>
      </fieldsUsage>
      <extLst>
        <ext xmlns:x15="http://schemas.microsoft.com/office/spreadsheetml/2010/11/main" uri="{B97F6D7D-B522-45F9-BDA1-12C45D357490}">
          <x15:cacheHierarchy aggregatedColumn="121"/>
        </ext>
      </extLst>
    </cacheHierarchy>
    <cacheHierarchy uniqueName="[Measures].[Sum of Prevalence - Neoplasms - Sex: Both - Age: 5-14 years (Percent)]" caption="Sum of Prevalence - Neoplasms - Sex: Both - Age: 5-14 years (Percent)" measure="1" displayFolder="" measureGroup="07 share-of-population-with-cancer-by-age" count="0" oneField="1" hidden="1">
      <fieldsUsage count="1">
        <fieldUsage x="4"/>
      </fieldsUsage>
      <extLst>
        <ext xmlns:x15="http://schemas.microsoft.com/office/spreadsheetml/2010/11/main" uri="{B97F6D7D-B522-45F9-BDA1-12C45D357490}">
          <x15:cacheHierarchy aggregatedColumn="122"/>
        </ext>
      </extLst>
    </cacheHierarchy>
    <cacheHierarchy uniqueName="[Measures].[Sum of Prevalence - Neoplasms - Sex: Both - Age: All Ages (Percent)]" caption="Sum of Prevalence - Neoplasms - Sex: Both - Age: All Ages (Percent)" measure="1" displayFolder="" measureGroup="07 share-of-population-with-cancer-by-age" count="0" oneField="1" hidden="1">
      <fieldsUsage count="1">
        <fieldUsage x="5"/>
      </fieldsUsage>
      <extLst>
        <ext xmlns:x15="http://schemas.microsoft.com/office/spreadsheetml/2010/11/main" uri="{B97F6D7D-B522-45F9-BDA1-12C45D357490}">
          <x15:cacheHierarchy aggregatedColumn="123"/>
        </ext>
      </extLst>
    </cacheHierarchy>
    <cacheHierarchy uniqueName="[Measures].[Sum of DALYs (Disability-Adjusted Life Years) - Other pharynx cancer -]" caption="Sum of DALYs (Disability-Adjusted Life Years) - Other pharynx cancer -" measure="1" displayFolder="" measureGroup="08 disease-burden-rates-by-cancer-types" count="0" hidden="1">
      <extLst>
        <ext xmlns:x15="http://schemas.microsoft.com/office/spreadsheetml/2010/11/main" uri="{B97F6D7D-B522-45F9-BDA1-12C45D357490}">
          <x15:cacheHierarchy aggregatedColumn="127"/>
        </ext>
      </extLst>
    </cacheHierarchy>
    <cacheHierarchy uniqueName="[Measures].[Sum of DALYs (Disability-Adjusted Life Years) - Liver cancer - Sex: Bot]" caption="Sum of DALYs (Disability-Adjusted Life Years) - Liver cancer - Sex: Bot" measure="1" displayFolder="" measureGroup="08 disease-burden-rates-by-cancer-types" count="0" hidden="1">
      <extLst>
        <ext xmlns:x15="http://schemas.microsoft.com/office/spreadsheetml/2010/11/main" uri="{B97F6D7D-B522-45F9-BDA1-12C45D357490}">
          <x15:cacheHierarchy aggregatedColumn="128"/>
        </ext>
      </extLst>
    </cacheHierarchy>
    <cacheHierarchy uniqueName="[Measures].[Sum of DALYs (Disability-Adjusted Life Years) - Breast cancer - Sex: Bo]" caption="Sum of DALYs (Disability-Adjusted Life Years) - Breast cancer - Sex: Bo" measure="1" displayFolder="" measureGroup="08 disease-burden-rates-by-cancer-types" count="0" hidden="1">
      <extLst>
        <ext xmlns:x15="http://schemas.microsoft.com/office/spreadsheetml/2010/11/main" uri="{B97F6D7D-B522-45F9-BDA1-12C45D357490}">
          <x15:cacheHierarchy aggregatedColumn="129"/>
        </ext>
      </extLst>
    </cacheHierarchy>
    <cacheHierarchy uniqueName="[Measures].[Sum of DALYs (Disability-Adjusted Life Years) - Tracheal, bronchus, and]" caption="Sum of DALYs (Disability-Adjusted Life Years) - Tracheal, bronchus, and" measure="1" displayFolder="" measureGroup="08 disease-burden-rates-by-cancer-types" count="0" hidden="1">
      <extLst>
        <ext xmlns:x15="http://schemas.microsoft.com/office/spreadsheetml/2010/11/main" uri="{B97F6D7D-B522-45F9-BDA1-12C45D357490}">
          <x15:cacheHierarchy aggregatedColumn="130"/>
        </ext>
      </extLst>
    </cacheHierarchy>
    <cacheHierarchy uniqueName="[Measures].[Sum of DALYs (Disability-Adjusted Life Years) - Gallbladder and biliary]" caption="Sum of DALYs (Disability-Adjusted Life Years) - Gallbladder and biliary" measure="1" displayFolder="" measureGroup="08 disease-burden-rates-by-cancer-types" count="0" hidden="1">
      <extLst>
        <ext xmlns:x15="http://schemas.microsoft.com/office/spreadsheetml/2010/11/main" uri="{B97F6D7D-B522-45F9-BDA1-12C45D357490}">
          <x15:cacheHierarchy aggregatedColumn="131"/>
        </ext>
      </extLst>
    </cacheHierarchy>
    <cacheHierarchy uniqueName="[Measures].[Sum of DALYs (Disability-Adjusted Life Years) - Kidney cancer - Sex: Bo]" caption="Sum of DALYs (Disability-Adjusted Life Years) - Kidney cancer - Sex: Bo" measure="1" displayFolder="" measureGroup="08 disease-burden-rates-by-cancer-types" count="0" hidden="1">
      <extLst>
        <ext xmlns:x15="http://schemas.microsoft.com/office/spreadsheetml/2010/11/main" uri="{B97F6D7D-B522-45F9-BDA1-12C45D357490}">
          <x15:cacheHierarchy aggregatedColumn="132"/>
        </ext>
      </extLst>
    </cacheHierarchy>
    <cacheHierarchy uniqueName="[Measures].[Sum of DALYs (Disability-Adjusted Life Years) - Larynx cancer - Sex: Bo]" caption="Sum of DALYs (Disability-Adjusted Life Years) - Larynx cancer - Sex: Bo" measure="1" displayFolder="" measureGroup="08 disease-burden-rates-by-cancer-types" count="0" hidden="1">
      <extLst>
        <ext xmlns:x15="http://schemas.microsoft.com/office/spreadsheetml/2010/11/main" uri="{B97F6D7D-B522-45F9-BDA1-12C45D357490}">
          <x15:cacheHierarchy aggregatedColumn="133"/>
        </ext>
      </extLst>
    </cacheHierarchy>
    <cacheHierarchy uniqueName="[Measures].[Sum of DALYs (Disability-Adjusted Life Years) - Stomach cancer - Sex: B]" caption="Sum of DALYs (Disability-Adjusted Life Years) - Stomach cancer - Sex: B" measure="1" displayFolder="" measureGroup="08 disease-burden-rates-by-cancer-types" count="0" hidden="1">
      <extLst>
        <ext xmlns:x15="http://schemas.microsoft.com/office/spreadsheetml/2010/11/main" uri="{B97F6D7D-B522-45F9-BDA1-12C45D357490}">
          <x15:cacheHierarchy aggregatedColumn="134"/>
        </ext>
      </extLst>
    </cacheHierarchy>
    <cacheHierarchy uniqueName="[Measures].[Sum of DALYs (Disability-Adjusted Life Years) - Thyroid cancer - Sex: B]" caption="Sum of DALYs (Disability-Adjusted Life Years) - Thyroid cancer - Sex: B" measure="1" displayFolder="" measureGroup="08 disease-burden-rates-by-cancer-types" count="0" hidden="1">
      <extLst>
        <ext xmlns:x15="http://schemas.microsoft.com/office/spreadsheetml/2010/11/main" uri="{B97F6D7D-B522-45F9-BDA1-12C45D357490}">
          <x15:cacheHierarchy aggregatedColumn="135"/>
        </ext>
      </extLst>
    </cacheHierarchy>
    <cacheHierarchy uniqueName="[Measures].[Sum of DALYs (Disability-Adjusted Life Years) - Uterine cancer - Sex: B]" caption="Sum of DALYs (Disability-Adjusted Life Years) - Uterine cancer - Sex: B" measure="1" displayFolder="" measureGroup="08 disease-burden-rates-by-cancer-types" count="0" hidden="1">
      <extLst>
        <ext xmlns:x15="http://schemas.microsoft.com/office/spreadsheetml/2010/11/main" uri="{B97F6D7D-B522-45F9-BDA1-12C45D357490}">
          <x15:cacheHierarchy aggregatedColumn="136"/>
        </ext>
      </extLst>
    </cacheHierarchy>
    <cacheHierarchy uniqueName="[Measures].[Sum of DALYs (Disability-Adjusted Life Years) - Ovarian cancer - Sex: B]" caption="Sum of DALYs (Disability-Adjusted Life Years) - Ovarian cancer - Sex: B" measure="1" displayFolder="" measureGroup="08 disease-burden-rates-by-cancer-types" count="0" hidden="1">
      <extLst>
        <ext xmlns:x15="http://schemas.microsoft.com/office/spreadsheetml/2010/11/main" uri="{B97F6D7D-B522-45F9-BDA1-12C45D357490}">
          <x15:cacheHierarchy aggregatedColumn="137"/>
        </ext>
      </extLst>
    </cacheHierarchy>
    <cacheHierarchy uniqueName="[Measures].[Sum of DALYs (Disability-Adjusted Life Years) - Bladder cancer - Sex: B]" caption="Sum of DALYs (Disability-Adjusted Life Years) - Bladder cancer - Sex: B" measure="1" displayFolder="" measureGroup="08 disease-burden-rates-by-cancer-types" count="0" hidden="1">
      <extLst>
        <ext xmlns:x15="http://schemas.microsoft.com/office/spreadsheetml/2010/11/main" uri="{B97F6D7D-B522-45F9-BDA1-12C45D357490}">
          <x15:cacheHierarchy aggregatedColumn="138"/>
        </ext>
      </extLst>
    </cacheHierarchy>
    <cacheHierarchy uniqueName="[Measures].[Sum of DALYs (Disability-Adjusted Life Years) - Cervical cancer - Sex:]" caption="Sum of DALYs (Disability-Adjusted Life Years) - Cervical cancer - Sex:" measure="1" displayFolder="" measureGroup="08 disease-burden-rates-by-cancer-types" count="0" hidden="1">
      <extLst>
        <ext xmlns:x15="http://schemas.microsoft.com/office/spreadsheetml/2010/11/main" uri="{B97F6D7D-B522-45F9-BDA1-12C45D357490}">
          <x15:cacheHierarchy aggregatedColumn="139"/>
        </ext>
      </extLst>
    </cacheHierarchy>
    <cacheHierarchy uniqueName="[Measures].[Sum of DALYs (Disability-Adjusted Life Years) - Prostate cancer - Sex:]" caption="Sum of DALYs (Disability-Adjusted Life Years) - Prostate cancer - Sex:" measure="1" displayFolder="" measureGroup="08 disease-burden-rates-by-cancer-types" count="0" hidden="1">
      <extLst>
        <ext xmlns:x15="http://schemas.microsoft.com/office/spreadsheetml/2010/11/main" uri="{B97F6D7D-B522-45F9-BDA1-12C45D357490}">
          <x15:cacheHierarchy aggregatedColumn="140"/>
        </ext>
      </extLst>
    </cacheHierarchy>
    <cacheHierarchy uniqueName="[Measures].[Sum of DALYs (Disability-Adjusted Life Years) - Brain and central nervo]" caption="Sum of DALYs (Disability-Adjusted Life Years) - Brain and central nervo" measure="1" displayFolder="" measureGroup="08 disease-burden-rates-by-cancer-types" count="0" hidden="1">
      <extLst>
        <ext xmlns:x15="http://schemas.microsoft.com/office/spreadsheetml/2010/11/main" uri="{B97F6D7D-B522-45F9-BDA1-12C45D357490}">
          <x15:cacheHierarchy aggregatedColumn="141"/>
        </ext>
      </extLst>
    </cacheHierarchy>
    <cacheHierarchy uniqueName="[Measures].[Sum of DALYs (Disability-Adjusted Life Years) - Pancreatic cancer - Sex]" caption="Sum of DALYs (Disability-Adjusted Life Years) - Pancreatic cancer - Sex" measure="1" displayFolder="" measureGroup="08 disease-burden-rates-by-cancer-types" count="0" hidden="1">
      <extLst>
        <ext xmlns:x15="http://schemas.microsoft.com/office/spreadsheetml/2010/11/main" uri="{B97F6D7D-B522-45F9-BDA1-12C45D357490}">
          <x15:cacheHierarchy aggregatedColumn="142"/>
        </ext>
      </extLst>
    </cacheHierarchy>
    <cacheHierarchy uniqueName="[Measures].[Sum of DALYs (Disability-Adjusted Life Years) - Testicular cancer - Sex]" caption="Sum of DALYs (Disability-Adjusted Life Years) - Testicular cancer - Sex" measure="1" displayFolder="" measureGroup="08 disease-burden-rates-by-cancer-types" count="0" hidden="1">
      <extLst>
        <ext xmlns:x15="http://schemas.microsoft.com/office/spreadsheetml/2010/11/main" uri="{B97F6D7D-B522-45F9-BDA1-12C45D357490}">
          <x15:cacheHierarchy aggregatedColumn="143"/>
        </ext>
      </extLst>
    </cacheHierarchy>
    <cacheHierarchy uniqueName="[Measures].[Sum of DALYs (Disability-Adjusted Life Years) - Esophageal cancer - Sex]" caption="Sum of DALYs (Disability-Adjusted Life Years) - Esophageal cancer - Sex" measure="1" displayFolder="" measureGroup="08 disease-burden-rates-by-cancer-types" count="0" hidden="1">
      <extLst>
        <ext xmlns:x15="http://schemas.microsoft.com/office/spreadsheetml/2010/11/main" uri="{B97F6D7D-B522-45F9-BDA1-12C45D357490}">
          <x15:cacheHierarchy aggregatedColumn="144"/>
        </ext>
      </extLst>
    </cacheHierarchy>
    <cacheHierarchy uniqueName="[Measures].[Sum of DALYs (Disability-Adjusted Life Years) - Nasopharynx cancer - Se]" caption="Sum of DALYs (Disability-Adjusted Life Years) - Nasopharynx cancer - Se" measure="1" displayFolder="" measureGroup="08 disease-burden-rates-by-cancer-types" count="0" hidden="1">
      <extLst>
        <ext xmlns:x15="http://schemas.microsoft.com/office/spreadsheetml/2010/11/main" uri="{B97F6D7D-B522-45F9-BDA1-12C45D357490}">
          <x15:cacheHierarchy aggregatedColumn="145"/>
        </ext>
      </extLst>
    </cacheHierarchy>
    <cacheHierarchy uniqueName="[Measures].[Sum of DALYs (Disability-Adjusted Life Years) - Colon and rectum cancer]" caption="Sum of DALYs (Disability-Adjusted Life Years) - Colon and rectum cancer" measure="1" displayFolder="" measureGroup="08 disease-burden-rates-by-cancer-types" count="0" hidden="1">
      <extLst>
        <ext xmlns:x15="http://schemas.microsoft.com/office/spreadsheetml/2010/11/main" uri="{B97F6D7D-B522-45F9-BDA1-12C45D357490}">
          <x15:cacheHierarchy aggregatedColumn="146"/>
        </ext>
      </extLst>
    </cacheHierarchy>
    <cacheHierarchy uniqueName="[Measures].[Sum of DALYs (Disability-Adjusted Life Years) - Non-melanoma skin cance]" caption="Sum of DALYs (Disability-Adjusted Life Years) - Non-melanoma skin cance" measure="1" displayFolder="" measureGroup="08 disease-burden-rates-by-cancer-types" count="0" hidden="1">
      <extLst>
        <ext xmlns:x15="http://schemas.microsoft.com/office/spreadsheetml/2010/11/main" uri="{B97F6D7D-B522-45F9-BDA1-12C45D357490}">
          <x15:cacheHierarchy aggregatedColumn="147"/>
        </ext>
      </extLst>
    </cacheHierarchy>
    <cacheHierarchy uniqueName="[Measures].[Sum of DALYs (Disability-Adjusted Life Years) - Lip and oral cavity can]" caption="Sum of DALYs (Disability-Adjusted Life Years) - Lip and oral cavity can" measure="1" displayFolder="" measureGroup="08 disease-burden-rates-by-cancer-types" count="0" hidden="1">
      <extLst>
        <ext xmlns:x15="http://schemas.microsoft.com/office/spreadsheetml/2010/11/main" uri="{B97F6D7D-B522-45F9-BDA1-12C45D357490}">
          <x15:cacheHierarchy aggregatedColumn="148"/>
        </ext>
      </extLst>
    </cacheHierarchy>
    <cacheHierarchy uniqueName="[Measures].[Sum of DALYs (Disability-Adjusted Life Years) - Malignant skin melanoma]" caption="Sum of DALYs (Disability-Adjusted Life Years) - Malignant skin melanoma" measure="1" displayFolder="" measureGroup="08 disease-burden-rates-by-cancer-types" count="0" hidden="1">
      <extLst>
        <ext xmlns:x15="http://schemas.microsoft.com/office/spreadsheetml/2010/11/main" uri="{B97F6D7D-B522-45F9-BDA1-12C45D357490}">
          <x15:cacheHierarchy aggregatedColumn="149"/>
        </ext>
      </extLst>
    </cacheHierarchy>
    <cacheHierarchy uniqueName="[Measures].[Sum of DALYs (Disability-Adjusted Life Years) - Other malignant neoplas]" caption="Sum of DALYs (Disability-Adjusted Life Years) - Other malignant neoplas" measure="1" displayFolder="" measureGroup="08 disease-burden-rates-by-cancer-types" count="0" hidden="1">
      <extLst>
        <ext xmlns:x15="http://schemas.microsoft.com/office/spreadsheetml/2010/11/main" uri="{B97F6D7D-B522-45F9-BDA1-12C45D357490}">
          <x15:cacheHierarchy aggregatedColumn="150"/>
        </ext>
      </extLst>
    </cacheHierarchy>
    <cacheHierarchy uniqueName="[Measures].[Sum of DALYs (Disability-Adjusted Life Years) - Mesothelioma - Sex: Bot]" caption="Sum of DALYs (Disability-Adjusted Life Years) - Mesothelioma - Sex: Bot" measure="1" displayFolder="" measureGroup="08 disease-burden-rates-by-cancer-types" count="0" hidden="1">
      <extLst>
        <ext xmlns:x15="http://schemas.microsoft.com/office/spreadsheetml/2010/11/main" uri="{B97F6D7D-B522-45F9-BDA1-12C45D357490}">
          <x15:cacheHierarchy aggregatedColumn="151"/>
        </ext>
      </extLst>
    </cacheHierarchy>
    <cacheHierarchy uniqueName="[Measures].[Sum of DALYs (Disability-Adjusted Life Years) - Hodgkin lymphoma - Sex:]" caption="Sum of DALYs (Disability-Adjusted Life Years) - Hodgkin lymphoma - Sex:" measure="1" displayFolder="" measureGroup="08 disease-burden-rates-by-cancer-types" count="0" hidden="1">
      <extLst>
        <ext xmlns:x15="http://schemas.microsoft.com/office/spreadsheetml/2010/11/main" uri="{B97F6D7D-B522-45F9-BDA1-12C45D357490}">
          <x15:cacheHierarchy aggregatedColumn="152"/>
        </ext>
      </extLst>
    </cacheHierarchy>
    <cacheHierarchy uniqueName="[Measures].[Sum of DALYs (Disability-Adjusted Life Years) - Non-Hodgkin lymphoma -]" caption="Sum of DALYs (Disability-Adjusted Life Years) - Non-Hodgkin lymphoma -" measure="1" displayFolder="" measureGroup="08 disease-burden-rates-by-cancer-types" count="0" hidden="1">
      <extLst>
        <ext xmlns:x15="http://schemas.microsoft.com/office/spreadsheetml/2010/11/main" uri="{B97F6D7D-B522-45F9-BDA1-12C45D357490}">
          <x15:cacheHierarchy aggregatedColumn="153"/>
        </ext>
      </extLst>
    </cacheHierarchy>
    <cacheHierarchy uniqueName="[Measures].[Sum of Deaths - Neoplasms - Sex: Both - Age: Age-standardized (Rate) 2]" caption="Sum of Deaths - Neoplasms - Sex: Both - Age: Age-standardized (Rate) 2" measure="1" displayFolder="" measureGroup="09_cancer-deaths-rate-and-age-standardized-rate-index" count="0" hidden="1">
      <extLst>
        <ext xmlns:x15="http://schemas.microsoft.com/office/spreadsheetml/2010/11/main" uri="{B97F6D7D-B522-45F9-BDA1-12C45D357490}">
          <x15:cacheHierarchy aggregatedColumn="157"/>
        </ext>
      </extLst>
    </cacheHierarchy>
    <cacheHierarchy uniqueName="[Measures].[Sum of Deaths - Neoplasms - Sex: Both - Age: All Ages (Rate) 2]" caption="Sum of Deaths - Neoplasms - Sex: Both - Age: All Ages (Rate) 2" measure="1" displayFolder="" measureGroup="09_cancer-deaths-rate-and-age-standardized-rate-index" count="0" hidden="1">
      <extLst>
        <ext xmlns:x15="http://schemas.microsoft.com/office/spreadsheetml/2010/11/main" uri="{B97F6D7D-B522-45F9-BDA1-12C45D357490}">
          <x15:cacheHierarchy aggregatedColumn="158"/>
        </ext>
      </extLst>
    </cacheHierarchy>
    <cacheHierarchy uniqueName="[Measures].[Sum of Deaths - Neoplasms - Sex: Both - Age: All Ages (Number) 2]" caption="Sum of Deaths - Neoplasms - Sex: Both - Age: All Ages (Number) 2" measure="1" displayFolder="" measureGroup="09_cancer-deaths-rate-and-age-standardized-rate-index" count="0" hidden="1">
      <extLst>
        <ext xmlns:x15="http://schemas.microsoft.com/office/spreadsheetml/2010/11/main" uri="{B97F6D7D-B522-45F9-BDA1-12C45D357490}">
          <x15:cacheHierarchy aggregatedColumn="159"/>
        </ext>
      </extLst>
    </cacheHierarchy>
  </cacheHierarchies>
  <kpis count="0"/>
  <dimensions count="10">
    <dimension name="01 annual-number-of-deaths-by-cause" uniqueName="[01 annual-number-of-deaths-by-cause]" caption="01 annual-number-of-deaths-by-cause"/>
    <dimension name="02 total-cancer-deaths-by-type" uniqueName="[02 total-cancer-deaths-by-type]" caption="02 total-cancer-deaths-by-type"/>
    <dimension name="03 cancer-death-rates-by-age" uniqueName="[03 cancer-death-rates-by-age]" caption="03 cancer-death-rates-by-age"/>
    <dimension name="04_share-of-population-with-cancer-types_" uniqueName="[04_share-of-population-with-cancer-types_]" caption="04_share-of-population-with-cancer-types_"/>
    <dimension name="05_share-of-population-with-cancer" uniqueName="[05_share-of-population-with-cancer]" caption="05_share-of-population-with-cancer"/>
    <dimension name="06 number-of-people-with-cancer-by-age" uniqueName="[06 number-of-people-with-cancer-by-age]" caption="06 number-of-people-with-cancer-by-age"/>
    <dimension name="07 share-of-population-with-cancer-by-age" uniqueName="[07 share-of-population-with-cancer-by-age]" caption="07 share-of-population-with-cancer-by-age"/>
    <dimension name="08 disease-burden-rates-by-cancer-types" uniqueName="[08 disease-burden-rates-by-cancer-types]" caption="08 disease-burden-rates-by-cancer-types"/>
    <dimension name="09_cancer-deaths-rate-and-age-standardized-rate-index" uniqueName="[09_cancer-deaths-rate-and-age-standardized-rate-index]" caption="09_cancer-deaths-rate-and-age-standardized-rate-index"/>
    <dimension measure="1" name="Measures" uniqueName="[Measures]" caption="Measures"/>
  </dimensions>
  <measureGroups count="9">
    <measureGroup name="01 annual-number-of-deaths-by-cause" caption="01 annual-number-of-deaths-by-cause"/>
    <measureGroup name="02 total-cancer-deaths-by-type" caption="02 total-cancer-deaths-by-type"/>
    <measureGroup name="03 cancer-death-rates-by-age" caption="03 cancer-death-rates-by-age"/>
    <measureGroup name="04_share-of-population-with-cancer-types_" caption="04_share-of-population-with-cancer-types_"/>
    <measureGroup name="05_share-of-population-with-cancer" caption="05_share-of-population-with-cancer"/>
    <measureGroup name="06 number-of-people-with-cancer-by-age" caption="06 number-of-people-with-cancer-by-age"/>
    <measureGroup name="07 share-of-population-with-cancer-by-age" caption="07 share-of-population-with-cancer-by-age"/>
    <measureGroup name="08 disease-burden-rates-by-cancer-types" caption="08 disease-burden-rates-by-cancer-types"/>
    <measureGroup name="09_cancer-deaths-rate-and-age-standardized-rate-index" caption="09_cancer-deaths-rate-and-age-standardized-rate-index"/>
  </measureGroups>
  <maps count="30">
    <map measureGroup="0" dimension="0"/>
    <map measureGroup="0" dimension="4"/>
    <map measureGroup="0" dimension="5"/>
    <map measureGroup="0" dimension="6"/>
    <map measureGroup="1" dimension="1"/>
    <map measureGroup="1" dimension="4"/>
    <map measureGroup="1" dimension="5"/>
    <map measureGroup="1" dimension="6"/>
    <map measureGroup="2" dimension="2"/>
    <map measureGroup="2" dimension="4"/>
    <map measureGroup="2" dimension="5"/>
    <map measureGroup="2" dimension="6"/>
    <map measureGroup="3" dimension="3"/>
    <map measureGroup="3" dimension="4"/>
    <map measureGroup="3" dimension="5"/>
    <map measureGroup="3" dimension="6"/>
    <map measureGroup="4" dimension="4"/>
    <map measureGroup="5" dimension="4"/>
    <map measureGroup="5" dimension="5"/>
    <map measureGroup="5" dimension="6"/>
    <map measureGroup="6" dimension="4"/>
    <map measureGroup="6" dimension="6"/>
    <map measureGroup="7" dimension="4"/>
    <map measureGroup="7" dimension="5"/>
    <map measureGroup="7" dimension="6"/>
    <map measureGroup="7" dimension="7"/>
    <map measureGroup="8" dimension="4"/>
    <map measureGroup="8" dimension="5"/>
    <map measureGroup="8" dimension="6"/>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090.852333333336" createdVersion="5" refreshedVersion="7" minRefreshableVersion="3" recordCount="0" supportSubquery="1" supportAdvancedDrill="1" xr:uid="{06180C68-7AD6-4DFB-8501-F5E77266A889}">
  <cacheSource type="external" connectionId="19"/>
  <cacheFields count="30">
    <cacheField name="[Measures].[Sum of DALYs (Disability-Adjusted Life Years) - Other pharynx cancer -]" caption="Sum of DALYs (Disability-Adjusted Life Years) - Other pharynx cancer -" numFmtId="0" hierarchy="274" level="32767"/>
    <cacheField name="[Measures].[Sum of DALYs (Disability-Adjusted Life Years) - Liver cancer - Sex: Bot]" caption="Sum of DALYs (Disability-Adjusted Life Years) - Liver cancer - Sex: Bot" numFmtId="0" hierarchy="275" level="32767"/>
    <cacheField name="[Measures].[Sum of DALYs (Disability-Adjusted Life Years) - Breast cancer - Sex: Bo]" caption="Sum of DALYs (Disability-Adjusted Life Years) - Breast cancer - Sex: Bo" numFmtId="0" hierarchy="276" level="32767"/>
    <cacheField name="[Measures].[Sum of DALYs (Disability-Adjusted Life Years) - Tracheal, bronchus, and]" caption="Sum of DALYs (Disability-Adjusted Life Years) - Tracheal, bronchus, and" numFmtId="0" hierarchy="277" level="32767"/>
    <cacheField name="[Measures].[Sum of DALYs (Disability-Adjusted Life Years) - Gallbladder and biliary]" caption="Sum of DALYs (Disability-Adjusted Life Years) - Gallbladder and biliary" numFmtId="0" hierarchy="278" level="32767"/>
    <cacheField name="[Measures].[Sum of DALYs (Disability-Adjusted Life Years) - Kidney cancer - Sex: Bo]" caption="Sum of DALYs (Disability-Adjusted Life Years) - Kidney cancer - Sex: Bo" numFmtId="0" hierarchy="279" level="32767"/>
    <cacheField name="[Measures].[Sum of DALYs (Disability-Adjusted Life Years) - Larynx cancer - Sex: Bo]" caption="Sum of DALYs (Disability-Adjusted Life Years) - Larynx cancer - Sex: Bo" numFmtId="0" hierarchy="280" level="32767"/>
    <cacheField name="[Measures].[Sum of DALYs (Disability-Adjusted Life Years) - Stomach cancer - Sex: B]" caption="Sum of DALYs (Disability-Adjusted Life Years) - Stomach cancer - Sex: B" numFmtId="0" hierarchy="281" level="32767"/>
    <cacheField name="[Measures].[Sum of DALYs (Disability-Adjusted Life Years) - Thyroid cancer - Sex: B]" caption="Sum of DALYs (Disability-Adjusted Life Years) - Thyroid cancer - Sex: B" numFmtId="0" hierarchy="282" level="32767"/>
    <cacheField name="[Measures].[Sum of DALYs (Disability-Adjusted Life Years) - Uterine cancer - Sex: B]" caption="Sum of DALYs (Disability-Adjusted Life Years) - Uterine cancer - Sex: B" numFmtId="0" hierarchy="283" level="32767"/>
    <cacheField name="[Measures].[Sum of DALYs (Disability-Adjusted Life Years) - Ovarian cancer - Sex: B]" caption="Sum of DALYs (Disability-Adjusted Life Years) - Ovarian cancer - Sex: B" numFmtId="0" hierarchy="284" level="32767"/>
    <cacheField name="[Measures].[Sum of DALYs (Disability-Adjusted Life Years) - Bladder cancer - Sex: B]" caption="Sum of DALYs (Disability-Adjusted Life Years) - Bladder cancer - Sex: B" numFmtId="0" hierarchy="285" level="32767"/>
    <cacheField name="[Measures].[Sum of DALYs (Disability-Adjusted Life Years) - Cervical cancer - Sex:]" caption="Sum of DALYs (Disability-Adjusted Life Years) - Cervical cancer - Sex:" numFmtId="0" hierarchy="286" level="32767"/>
    <cacheField name="[Measures].[Sum of DALYs (Disability-Adjusted Life Years) - Prostate cancer - Sex:]" caption="Sum of DALYs (Disability-Adjusted Life Years) - Prostate cancer - Sex:" numFmtId="0" hierarchy="287" level="32767"/>
    <cacheField name="[Measures].[Sum of DALYs (Disability-Adjusted Life Years) - Brain and central nervo]" caption="Sum of DALYs (Disability-Adjusted Life Years) - Brain and central nervo" numFmtId="0" hierarchy="288" level="32767"/>
    <cacheField name="[Measures].[Sum of DALYs (Disability-Adjusted Life Years) - Pancreatic cancer - Sex]" caption="Sum of DALYs (Disability-Adjusted Life Years) - Pancreatic cancer - Sex" numFmtId="0" hierarchy="289" level="32767"/>
    <cacheField name="[Measures].[Sum of DALYs (Disability-Adjusted Life Years) - Testicular cancer - Sex]" caption="Sum of DALYs (Disability-Adjusted Life Years) - Testicular cancer - Sex" numFmtId="0" hierarchy="290" level="32767"/>
    <cacheField name="[Measures].[Sum of DALYs (Disability-Adjusted Life Years) - Esophageal cancer - Sex]" caption="Sum of DALYs (Disability-Adjusted Life Years) - Esophageal cancer - Sex" numFmtId="0" hierarchy="291" level="32767"/>
    <cacheField name="[Measures].[Sum of DALYs (Disability-Adjusted Life Years) - Nasopharynx cancer - Se]" caption="Sum of DALYs (Disability-Adjusted Life Years) - Nasopharynx cancer - Se" numFmtId="0" hierarchy="292" level="32767"/>
    <cacheField name="[Measures].[Sum of DALYs (Disability-Adjusted Life Years) - Colon and rectum cancer]" caption="Sum of DALYs (Disability-Adjusted Life Years) - Colon and rectum cancer" numFmtId="0" hierarchy="293" level="32767"/>
    <cacheField name="[Measures].[Sum of DALYs (Disability-Adjusted Life Years) - Non-melanoma skin cance]" caption="Sum of DALYs (Disability-Adjusted Life Years) - Non-melanoma skin cance" numFmtId="0" hierarchy="294" level="32767"/>
    <cacheField name="[Measures].[Sum of DALYs (Disability-Adjusted Life Years) - Lip and oral cavity can]" caption="Sum of DALYs (Disability-Adjusted Life Years) - Lip and oral cavity can" numFmtId="0" hierarchy="295" level="32767"/>
    <cacheField name="[Measures].[Sum of DALYs (Disability-Adjusted Life Years) - Malignant skin melanoma]" caption="Sum of DALYs (Disability-Adjusted Life Years) - Malignant skin melanoma" numFmtId="0" hierarchy="296" level="32767"/>
    <cacheField name="[Measures].[Sum of DALYs (Disability-Adjusted Life Years) - Other malignant neoplas]" caption="Sum of DALYs (Disability-Adjusted Life Years) - Other malignant neoplas" numFmtId="0" hierarchy="297" level="32767"/>
    <cacheField name="[Measures].[Sum of DALYs (Disability-Adjusted Life Years) - Mesothelioma - Sex: Bot]" caption="Sum of DALYs (Disability-Adjusted Life Years) - Mesothelioma - Sex: Bot" numFmtId="0" hierarchy="298" level="32767"/>
    <cacheField name="[Measures].[Sum of DALYs (Disability-Adjusted Life Years) - Hodgkin lymphoma - Sex:]" caption="Sum of DALYs (Disability-Adjusted Life Years) - Hodgkin lymphoma - Sex:" numFmtId="0" hierarchy="299" level="32767"/>
    <cacheField name="[Measures].[Sum of DALYs (Disability-Adjusted Life Years) - Non-Hodgkin lymphoma -]" caption="Sum of DALYs (Disability-Adjusted Life Years) - Non-Hodgkin lymphoma -" numFmtId="0" hierarchy="300" level="32767"/>
    <cacheField name="[04_share-of-population-with-cancer-types_].[Year].[Year]" caption="Year" numFmtId="0" hierarchy="80" level="1">
      <sharedItems containsSemiMixedTypes="0" containsNonDate="0" containsString="0"/>
    </cacheField>
    <cacheField name="[09_cancer-deaths-rate-and-age-standardized-rate-index].[Year].[Year]" caption="Year" numFmtId="0" hierarchy="156" level="1">
      <sharedItems containsSemiMixedTypes="0" containsNonDate="0" containsString="0"/>
    </cacheField>
    <cacheField name="[09_cancer-deaths-rate-and-age-standardized-rate-index].[Entity].[Entity]" caption="Entity" numFmtId="0" hierarchy="154" level="1">
      <sharedItems containsSemiMixedTypes="0" containsNonDate="0" containsString="0"/>
    </cacheField>
  </cacheFields>
  <cacheHierarchies count="304">
    <cacheHierarchy uniqueName="[01 annual-number-of-deaths-by-cause].[Entity]" caption="Entity" attribute="1" defaultMemberUniqueName="[01 annual-number-of-deaths-by-cause].[Entity].[All]" allUniqueName="[01 annual-number-of-deaths-by-cause].[Entity].[All]" dimensionUniqueName="[01 annual-number-of-deaths-by-cause]" displayFolder="" count="2" memberValueDatatype="130" unbalanced="0"/>
    <cacheHierarchy uniqueName="[01 annual-number-of-deaths-by-cause].[Code]" caption="Code" attribute="1" defaultMemberUniqueName="[01 annual-number-of-deaths-by-cause].[Code].[All]" allUniqueName="[01 annual-number-of-deaths-by-cause].[Code].[All]" dimensionUniqueName="[01 annual-number-of-deaths-by-cause]" displayFolder="" count="2" memberValueDatatype="130" unbalanced="0"/>
    <cacheHierarchy uniqueName="[01 annual-number-of-deaths-by-cause].[Year]" caption="Year" attribute="1" defaultMemberUniqueName="[01 annual-number-of-deaths-by-cause].[Year].[All]" allUniqueName="[01 annual-number-of-deaths-by-cause].[Year].[All]" dimensionUniqueName="[01 annual-number-of-deaths-by-cause]" displayFolder="" count="2" memberValueDatatype="3" unbalanced="0"/>
    <cacheHierarchy uniqueName="[01 annual-number-of-deaths-by-cause].[Number of executions (Amnesty International)]" caption="Number of executions (Amnesty International)" attribute="1" defaultMemberUniqueName="[01 annual-number-of-deaths-by-cause].[Number of executions (Amnesty International)].[All]" allUniqueName="[01 annual-number-of-deaths-by-cause].[Number of executions (Amnesty International)].[All]" dimensionUniqueName="[01 annual-number-of-deaths-by-cause]" displayFolder="" count="2" memberValueDatatype="3" unbalanced="0"/>
    <cacheHierarchy uniqueName="[01 annual-number-of-deaths-by-cause].[Deaths - Meningitis - Sex: Both - Age: All Ages (Number)]" caption="Deaths - Meningitis - Sex: Both - Age: All Ages (Number)" attribute="1" defaultMemberUniqueName="[01 annual-number-of-deaths-by-cause].[Deaths - Meningitis - Sex: Both - Age: All Ages (Number)].[All]" allUniqueName="[01 annual-number-of-deaths-by-cause].[Deaths - Meningitis - Sex: Both - Age: All Ages (Number)].[All]" dimensionUniqueName="[01 annual-number-of-deaths-by-cause]" displayFolder="" count="2" memberValueDatatype="3" unbalanced="0"/>
    <cacheHierarchy uniqueName="[01 annual-number-of-deaths-by-cause].[Deaths - Alzheimer's disease and other dementias - Sex: Both - A]" caption="Deaths - Alzheimer's disease and other dementias - Sex: Both - A" attribute="1" defaultMemberUniqueName="[01 annual-number-of-deaths-by-cause].[Deaths - Alzheimer's disease and other dementias - Sex: Both - A].[All]" allUniqueName="[01 annual-number-of-deaths-by-cause].[Deaths - Alzheimer's disease and other dementias - Sex: Both - A].[All]" dimensionUniqueName="[01 annual-number-of-deaths-by-cause]" displayFolder="" count="2" memberValueDatatype="3" unbalanced="0"/>
    <cacheHierarchy uniqueName="[01 annual-number-of-deaths-by-cause].[Deaths - Parkinson's disease - Sex: Both - Age: All Ages (Number]" caption="Deaths - Parkinson's disease - Sex: Both - Age: All Ages (Number" attribute="1" defaultMemberUniqueName="[01 annual-number-of-deaths-by-cause].[Deaths - Parkinson's disease - Sex: Both - Age: All Ages (Number].[All]" allUniqueName="[01 annual-number-of-deaths-by-cause].[Deaths - Parkinson's disease - Sex: Both - Age: All Ages (Number].[All]" dimensionUniqueName="[01 annual-number-of-deaths-by-cause]" displayFolder="" count="2" memberValueDatatype="3" unbalanced="0"/>
    <cacheHierarchy uniqueName="[01 annual-number-of-deaths-by-cause].[Deaths - Nutritional deficiencies - Sex: Both - Age: All Ages (N]" caption="Deaths - Nutritional deficiencies - Sex: Both - Age: All Ages (N" attribute="1" defaultMemberUniqueName="[01 annual-number-of-deaths-by-cause].[Deaths - Nutritional deficiencies - Sex: Both - Age: All Ages (N].[All]" allUniqueName="[01 annual-number-of-deaths-by-cause].[Deaths - Nutritional deficiencies - Sex: Both - Age: All Ages (N].[All]" dimensionUniqueName="[01 annual-number-of-deaths-by-cause]" displayFolder="" count="2" memberValueDatatype="3" unbalanced="0"/>
    <cacheHierarchy uniqueName="[01 annual-number-of-deaths-by-cause].[Deaths - Malaria - Sex: Both - Age: All Ages (Number)]" caption="Deaths - Malaria - Sex: Both - Age: All Ages (Number)" attribute="1" defaultMemberUniqueName="[01 annual-number-of-deaths-by-cause].[Deaths - Malaria - Sex: Both - Age: All Ages (Number)].[All]" allUniqueName="[01 annual-number-of-deaths-by-cause].[Deaths - Malaria - Sex: Both - Age: All Ages (Number)].[All]" dimensionUniqueName="[01 annual-number-of-deaths-by-cause]" displayFolder="" count="2" memberValueDatatype="3" unbalanced="0"/>
    <cacheHierarchy uniqueName="[01 annual-number-of-deaths-by-cause].[Deaths - Drowning - Sex: Both - Age: All Ages (Number)]" caption="Deaths - Drowning - Sex: Both - Age: All Ages (Number)" attribute="1" defaultMemberUniqueName="[01 annual-number-of-deaths-by-cause].[Deaths - Drowning - Sex: Both - Age: All Ages (Number)].[All]" allUniqueName="[01 annual-number-of-deaths-by-cause].[Deaths - Drowning - Sex: Both - Age: All Ages (Number)].[All]" dimensionUniqueName="[01 annual-number-of-deaths-by-cause]" displayFolder="" count="2" memberValueDatatype="3" unbalanced="0"/>
    <cacheHierarchy uniqueName="[01 annual-number-of-deaths-by-cause].[Deaths - Interpersonal violence - Sex: Both - Age: All Ages (Num]" caption="Deaths - Interpersonal violence - Sex: Both - Age: All Ages (Num" attribute="1" defaultMemberUniqueName="[01 annual-number-of-deaths-by-cause].[Deaths - Interpersonal violence - Sex: Both - Age: All Ages (Num].[All]" allUniqueName="[01 annual-number-of-deaths-by-cause].[Deaths - Interpersonal violence - Sex: Both - Age: All Ages (Num].[All]" dimensionUniqueName="[01 annual-number-of-deaths-by-cause]" displayFolder="" count="2" memberValueDatatype="3" unbalanced="0"/>
    <cacheHierarchy uniqueName="[01 annual-number-of-deaths-by-cause].[Deaths - Maternal disorders - Sex: Both - Age: All Ages (Number)]" caption="Deaths - Maternal disorders - Sex: Both - Age: All Ages (Number)" attribute="1" defaultMemberUniqueName="[01 annual-number-of-deaths-by-cause].[Deaths - Maternal disorders - Sex: Both - Age: All Ages (Number)].[All]" allUniqueName="[01 annual-number-of-deaths-by-cause].[Deaths - Maternal disorders - Sex: Both - Age: All Ages (Number)].[All]" dimensionUniqueName="[01 annual-number-of-deaths-by-cause]" displayFolder="" count="2" memberValueDatatype="3" unbalanced="0"/>
    <cacheHierarchy uniqueName="[01 annual-number-of-deaths-by-cause].[Deaths - HIV/AIDS - Sex: Both - Age: All Ages (Number)]" caption="Deaths - HIV/AIDS - Sex: Both - Age: All Ages (Number)" attribute="1" defaultMemberUniqueName="[01 annual-number-of-deaths-by-cause].[Deaths - HIV/AIDS - Sex: Both - Age: All Ages (Number)].[All]" allUniqueName="[01 annual-number-of-deaths-by-cause].[Deaths - HIV/AIDS - Sex: Both - Age: All Ages (Number)].[All]" dimensionUniqueName="[01 annual-number-of-deaths-by-cause]" displayFolder="" count="2" memberValueDatatype="3" unbalanced="0"/>
    <cacheHierarchy uniqueName="[01 annual-number-of-deaths-by-cause].[Deaths - Drug use disorders - Sex: Both - Age: All Ages (Number)]" caption="Deaths - Drug use disorders - Sex: Both - Age: All Ages (Number)" attribute="1" defaultMemberUniqueName="[01 annual-number-of-deaths-by-cause].[Deaths - Drug use disorders - Sex: Both - Age: All Ages (Number)].[All]" allUniqueName="[01 annual-number-of-deaths-by-cause].[Deaths - Drug use disorders - Sex: Both - Age: All Ages (Number)].[All]" dimensionUniqueName="[01 annual-number-of-deaths-by-cause]" displayFolder="" count="2" memberValueDatatype="3" unbalanced="0"/>
    <cacheHierarchy uniqueName="[01 annual-number-of-deaths-by-cause].[Deaths - Tuberculosis - Sex: Both - Age: All Ages (Number)]" caption="Deaths - Tuberculosis - Sex: Both - Age: All Ages (Number)" attribute="1" defaultMemberUniqueName="[01 annual-number-of-deaths-by-cause].[Deaths - Tuberculosis - Sex: Both - Age: All Ages (Number)].[All]" allUniqueName="[01 annual-number-of-deaths-by-cause].[Deaths - Tuberculosis - Sex: Both - Age: All Ages (Number)].[All]" dimensionUniqueName="[01 annual-number-of-deaths-by-cause]" displayFolder="" count="2" memberValueDatatype="3" unbalanced="0"/>
    <cacheHierarchy uniqueName="[01 annual-number-of-deaths-by-cause].[Deaths - Cardiovascular diseases - Sex: Both - Age: All Ages (Nu]" caption="Deaths - Cardiovascular diseases - Sex: Both - Age: All Ages (Nu" attribute="1" defaultMemberUniqueName="[01 annual-number-of-deaths-by-cause].[Deaths - Cardiovascular diseases - Sex: Both - Age: All Ages (Nu].[All]" allUniqueName="[01 annual-number-of-deaths-by-cause].[Deaths - Cardiovascular diseases - Sex: Both - Age: All Ages (Nu].[All]" dimensionUniqueName="[01 annual-number-of-deaths-by-cause]" displayFolder="" count="2" memberValueDatatype="3" unbalanced="0"/>
    <cacheHierarchy uniqueName="[01 annual-number-of-deaths-by-cause].[Deaths - Lower respiratory infections - Sex: Both - Age: All Age]" caption="Deaths - Lower respiratory infections - Sex: Both - Age: All Age" attribute="1" defaultMemberUniqueName="[01 annual-number-of-deaths-by-cause].[Deaths - Lower respiratory infections - Sex: Both - Age: All Age].[All]" allUniqueName="[01 annual-number-of-deaths-by-cause].[Deaths - Lower respiratory infections - Sex: Both - Age: All Age].[All]" dimensionUniqueName="[01 annual-number-of-deaths-by-cause]" displayFolder="" count="2" memberValueDatatype="3" unbalanced="0"/>
    <cacheHierarchy uniqueName="[01 annual-number-of-deaths-by-cause].[Deaths - Neonatal disorders - Sex: Both - Age: All Ages (Number)]" caption="Deaths - Neonatal disorders - Sex: Both - Age: All Ages (Number)" attribute="1" defaultMemberUniqueName="[01 annual-number-of-deaths-by-cause].[Deaths - Neonatal disorders - Sex: Both - Age: All Ages (Number)].[All]" allUniqueName="[01 annual-number-of-deaths-by-cause].[Deaths - Neonatal disorders - Sex: Both - Age: All Ages (Number)].[All]" dimensionUniqueName="[01 annual-number-of-deaths-by-cause]" displayFolder="" count="2" memberValueDatatype="3" unbalanced="0"/>
    <cacheHierarchy uniqueName="[01 annual-number-of-deaths-by-cause].[Deaths - Alcohol use disorders - Sex: Both - Age: All Ages (Numb]" caption="Deaths - Alcohol use disorders - Sex: Both - Age: All Ages (Numb" attribute="1" defaultMemberUniqueName="[01 annual-number-of-deaths-by-cause].[Deaths - Alcohol use disorders - Sex: Both - Age: All Ages (Numb].[All]" allUniqueName="[01 annual-number-of-deaths-by-cause].[Deaths - Alcohol use disorders - Sex: Both - Age: All Ages (Numb].[All]" dimensionUniqueName="[01 annual-number-of-deaths-by-cause]" displayFolder="" count="2" memberValueDatatype="3" unbalanced="0"/>
    <cacheHierarchy uniqueName="[01 annual-number-of-deaths-by-cause].[Deaths - Self-harm - Sex: Both - Age: All Ages (Number)]" caption="Deaths - Self-harm - Sex: Both - Age: All Ages (Number)" attribute="1" defaultMemberUniqueName="[01 annual-number-of-deaths-by-cause].[Deaths - Self-harm - Sex: Both - Age: All Ages (Number)].[All]" allUniqueName="[01 annual-number-of-deaths-by-cause].[Deaths - Self-harm - Sex: Both - Age: All Ages (Number)].[All]" dimensionUniqueName="[01 annual-number-of-deaths-by-cause]" displayFolder="" count="2" memberValueDatatype="3" unbalanced="0"/>
    <cacheHierarchy uniqueName="[01 annual-number-of-deaths-by-cause].[Deaths - Exposure to forces of nature - Sex: Both - Age: All Age]" caption="Deaths - Exposure to forces of nature - Sex: Both - Age: All Age" attribute="1" defaultMemberUniqueName="[01 annual-number-of-deaths-by-cause].[Deaths - Exposure to forces of nature - Sex: Both - Age: All Age].[All]" allUniqueName="[01 annual-number-of-deaths-by-cause].[Deaths - Exposure to forces of nature - Sex: Both - Age: All Age].[All]" dimensionUniqueName="[01 annual-number-of-deaths-by-cause]" displayFolder="" count="2" memberValueDatatype="3" unbalanced="0"/>
    <cacheHierarchy uniqueName="[01 annual-number-of-deaths-by-cause].[Deaths - Diarrheal diseases - Sex: Both - Age: All Ages (Number)]" caption="Deaths - Diarrheal diseases - Sex: Both - Age: All Ages (Number)" attribute="1" defaultMemberUniqueName="[01 annual-number-of-deaths-by-cause].[Deaths - Diarrheal diseases - Sex: Both - Age: All Ages (Number)].[All]" allUniqueName="[01 annual-number-of-deaths-by-cause].[Deaths - Diarrheal diseases - Sex: Both - Age: All Ages (Number)].[All]" dimensionUniqueName="[01 annual-number-of-deaths-by-cause]" displayFolder="" count="2" memberValueDatatype="3" unbalanced="0"/>
    <cacheHierarchy uniqueName="[01 annual-number-of-deaths-by-cause].[Deaths - Environmental heat and cold exposure - Sex: Both - Age:]" caption="Deaths - Environmental heat and cold exposure - Sex: Both - Age:" attribute="1" defaultMemberUniqueName="[01 annual-number-of-deaths-by-cause].[Deaths - Environmental heat and cold exposure - Sex: Both - Age:].[All]" allUniqueName="[01 annual-number-of-deaths-by-cause].[Deaths - Environmental heat and cold exposure - Sex: Both - Age:].[All]" dimensionUniqueName="[01 annual-number-of-deaths-by-cause]" displayFolder="" count="2" memberValueDatatype="3" unbalanced="0"/>
    <cacheHierarchy uniqueName="[01 annual-number-of-deaths-by-cause].[Deaths - Neoplasms - Sex: Both - Age: All Ages (Number)]" caption="Deaths - Neoplasms - Sex: Both - Age: All Ages (Number)" attribute="1" defaultMemberUniqueName="[01 annual-number-of-deaths-by-cause].[Deaths - Neoplasms - Sex: Both - Age: All Ages (Number)].[All]" allUniqueName="[01 annual-number-of-deaths-by-cause].[Deaths - Neoplasms - Sex: Both - Age: All Ages (Number)].[All]" dimensionUniqueName="[01 annual-number-of-deaths-by-cause]" displayFolder="" count="2" memberValueDatatype="3" unbalanced="0"/>
    <cacheHierarchy uniqueName="[01 annual-number-of-deaths-by-cause].[Deaths - Conflict and terrorism - Sex: Both - Age: All Ages (Num]" caption="Deaths - Conflict and terrorism - Sex: Both - Age: All Ages (Num" attribute="1" defaultMemberUniqueName="[01 annual-number-of-deaths-by-cause].[Deaths - Conflict and terrorism - Sex: Both - Age: All Ages (Num].[All]" allUniqueName="[01 annual-number-of-deaths-by-cause].[Deaths - Conflict and terrorism - Sex: Both - Age: All Ages (Num].[All]" dimensionUniqueName="[01 annual-number-of-deaths-by-cause]" displayFolder="" count="2" memberValueDatatype="3" unbalanced="0"/>
    <cacheHierarchy uniqueName="[01 annual-number-of-deaths-by-cause].[Deaths - Diabetes mellitus - Sex: Both - Age: All Ages (Number)]" caption="Deaths - Diabetes mellitus - Sex: Both - Age: All Ages (Number)" attribute="1" defaultMemberUniqueName="[01 annual-number-of-deaths-by-cause].[Deaths - Diabetes mellitus - Sex: Both - Age: All Ages (Number)].[All]" allUniqueName="[01 annual-number-of-deaths-by-cause].[Deaths - Diabetes mellitus - Sex: Both - Age: All Ages (Number)].[All]" dimensionUniqueName="[01 annual-number-of-deaths-by-cause]" displayFolder="" count="2" memberValueDatatype="3" unbalanced="0"/>
    <cacheHierarchy uniqueName="[01 annual-number-of-deaths-by-cause].[Deaths - Chronic kidney disease - Sex: Both - Age: All Ages (Num]" caption="Deaths - Chronic kidney disease - Sex: Both - Age: All Ages (Num" attribute="1" defaultMemberUniqueName="[01 annual-number-of-deaths-by-cause].[Deaths - Chronic kidney disease - Sex: Both - Age: All Ages (Num].[All]" allUniqueName="[01 annual-number-of-deaths-by-cause].[Deaths - Chronic kidney disease - Sex: Both - Age: All Ages (Num].[All]" dimensionUniqueName="[01 annual-number-of-deaths-by-cause]" displayFolder="" count="2" memberValueDatatype="3" unbalanced="0"/>
    <cacheHierarchy uniqueName="[01 annual-number-of-deaths-by-cause].[Deaths - Poisonings - Sex: Both - Age: All Ages (Number)]" caption="Deaths - Poisonings - Sex: Both - Age: All Ages (Number)" attribute="1" defaultMemberUniqueName="[01 annual-number-of-deaths-by-cause].[Deaths - Poisonings - Sex: Both - Age: All Ages (Number)].[All]" allUniqueName="[01 annual-number-of-deaths-by-cause].[Deaths - Poisonings - Sex: Both - Age: All Ages (Number)].[All]" dimensionUniqueName="[01 annual-number-of-deaths-by-cause]" displayFolder="" count="2" memberValueDatatype="3" unbalanced="0"/>
    <cacheHierarchy uniqueName="[01 annual-number-of-deaths-by-cause].[Deaths - Protein-energy malnutrition - Sex: Both - Age: All Ages]" caption="Deaths - Protein-energy malnutrition - Sex: Both - Age: All Ages" attribute="1" defaultMemberUniqueName="[01 annual-number-of-deaths-by-cause].[Deaths - Protein-energy malnutrition - Sex: Both - Age: All Ages].[All]" allUniqueName="[01 annual-number-of-deaths-by-cause].[Deaths - Protein-energy malnutrition - Sex: Both - Age: All Ages].[All]" dimensionUniqueName="[01 annual-number-of-deaths-by-cause]" displayFolder="" count="2" memberValueDatatype="3" unbalanced="0"/>
    <cacheHierarchy uniqueName="[01 annual-number-of-deaths-by-cause].[Terrorism (deaths)]" caption="Terrorism (deaths)" attribute="1" defaultMemberUniqueName="[01 annual-number-of-deaths-by-cause].[Terrorism (deaths)].[All]" allUniqueName="[01 annual-number-of-deaths-by-cause].[Terrorism (deaths)].[All]" dimensionUniqueName="[01 annual-number-of-deaths-by-cause]" displayFolder="" count="2" memberValueDatatype="3" unbalanced="0"/>
    <cacheHierarchy uniqueName="[01 annual-number-of-deaths-by-cause].[Deaths - Road injuries - Sex: Both - Age: All Ages (Number)]" caption="Deaths - Road injuries - Sex: Both - Age: All Ages (Number)" attribute="1" defaultMemberUniqueName="[01 annual-number-of-deaths-by-cause].[Deaths - Road injuries - Sex: Both - Age: All Ages (Number)].[All]" allUniqueName="[01 annual-number-of-deaths-by-cause].[Deaths - Road injuries - Sex: Both - Age: All Ages (Number)].[All]" dimensionUniqueName="[01 annual-number-of-deaths-by-cause]" displayFolder="" count="2" memberValueDatatype="3" unbalanced="0"/>
    <cacheHierarchy uniqueName="[01 annual-number-of-deaths-by-cause].[Deaths - Chronic respiratory diseases - Sex: Both - Age: All Age]" caption="Deaths - Chronic respiratory diseases - Sex: Both - Age: All Age" attribute="1" defaultMemberUniqueName="[01 annual-number-of-deaths-by-cause].[Deaths - Chronic respiratory diseases - Sex: Both - Age: All Age].[All]" allUniqueName="[01 annual-number-of-deaths-by-cause].[Deaths - Chronic respiratory diseases - Sex: Both - Age: All Age].[All]" dimensionUniqueName="[01 annual-number-of-deaths-by-cause]" displayFolder="" count="2" memberValueDatatype="3" unbalanced="0"/>
    <cacheHierarchy uniqueName="[01 annual-number-of-deaths-by-cause].[Deaths - Cirrhosis and other chronic liver diseases - Sex: Both]" caption="Deaths - Cirrhosis and other chronic liver diseases - Sex: Both" attribute="1" defaultMemberUniqueName="[01 annual-number-of-deaths-by-cause].[Deaths - Cirrhosis and other chronic liver diseases - Sex: Both].[All]" allUniqueName="[01 annual-number-of-deaths-by-cause].[Deaths - Cirrhosis and other chronic liver diseases - Sex: Both].[All]" dimensionUniqueName="[01 annual-number-of-deaths-by-cause]" displayFolder="" count="2" memberValueDatatype="3" unbalanced="0"/>
    <cacheHierarchy uniqueName="[01 annual-number-of-deaths-by-cause].[Deaths - Digestive diseases - Sex: Both - Age: All Ages (Number)]" caption="Deaths - Digestive diseases - Sex: Both - Age: All Ages (Number)" attribute="1" defaultMemberUniqueName="[01 annual-number-of-deaths-by-cause].[Deaths - Digestive diseases - Sex: Both - Age: All Ages (Number)].[All]" allUniqueName="[01 annual-number-of-deaths-by-cause].[Deaths - Digestive diseases - Sex: Both - Age: All Ages (Number)].[All]" dimensionUniqueName="[01 annual-number-of-deaths-by-cause]" displayFolder="" count="2" memberValueDatatype="3" unbalanced="0"/>
    <cacheHierarchy uniqueName="[01 annual-number-of-deaths-by-cause].[Deaths - Fire, heat, and hot substances - Sex: Both - Age: All A]" caption="Deaths - Fire, heat, and hot substances - Sex: Both - Age: All A" attribute="1" defaultMemberUniqueName="[01 annual-number-of-deaths-by-cause].[Deaths - Fire, heat, and hot substances - Sex: Both - Age: All A].[All]" allUniqueName="[01 annual-number-of-deaths-by-cause].[Deaths - Fire, heat, and hot substances - Sex: Both - Age: All A].[All]" dimensionUniqueName="[01 annual-number-of-deaths-by-cause]" displayFolder="" count="2" memberValueDatatype="3" unbalanced="0"/>
    <cacheHierarchy uniqueName="[01 annual-number-of-deaths-by-cause].[Deaths - Acute hepatitis - Sex: Both - Age: All Ages (Number)]" caption="Deaths - Acute hepatitis - Sex: Both - Age: All Ages (Number)" attribute="1" defaultMemberUniqueName="[01 annual-number-of-deaths-by-cause].[Deaths - Acute hepatitis - Sex: Both - Age: All Ages (Number)].[All]" allUniqueName="[01 annual-number-of-deaths-by-cause].[Deaths - Acute hepatitis - Sex: Both - Age: All Ages (Number)].[All]" dimensionUniqueName="[01 annual-number-of-deaths-by-cause]" displayFolder="" count="2" memberValueDatatype="3" unbalanced="0"/>
    <cacheHierarchy uniqueName="[02 total-cancer-deaths-by-type].[Entity]" caption="Entity" attribute="1" defaultMemberUniqueName="[02 total-cancer-deaths-by-type].[Entity].[All]" allUniqueName="[02 total-cancer-deaths-by-type].[Entity].[All]" dimensionUniqueName="[02 total-cancer-deaths-by-type]" displayFolder="" count="2" memberValueDatatype="130" unbalanced="0"/>
    <cacheHierarchy uniqueName="[02 total-cancer-deaths-by-type].[Code]" caption="Code" attribute="1" defaultMemberUniqueName="[02 total-cancer-deaths-by-type].[Code].[All]" allUniqueName="[02 total-cancer-deaths-by-type].[Code].[All]" dimensionUniqueName="[02 total-cancer-deaths-by-type]" displayFolder="" count="2" memberValueDatatype="130" unbalanced="0"/>
    <cacheHierarchy uniqueName="[02 total-cancer-deaths-by-type].[Year]" caption="Year" attribute="1" defaultMemberUniqueName="[02 total-cancer-deaths-by-type].[Year].[All]" allUniqueName="[02 total-cancer-deaths-by-type].[Year].[All]" dimensionUniqueName="[02 total-cancer-deaths-by-type]" displayFolder="" count="2" memberValueDatatype="3" unbalanced="0"/>
    <cacheHierarchy uniqueName="[02 total-cancer-deaths-by-type].[Deaths - Liver cancer - Sex: Both - Age: All Ages (Number)]" caption="Deaths - Liver cancer - Sex: Both - Age: All Ages (Number)" attribute="1" defaultMemberUniqueName="[02 total-cancer-deaths-by-type].[Deaths - Liver cancer - Sex: Both - Age: All Ages (Number)].[All]" allUniqueName="[02 total-cancer-deaths-by-type].[Deaths - Liver cancer - Sex: Both - Age: All Ages (Number)].[All]" dimensionUniqueName="[02 total-cancer-deaths-by-type]" displayFolder="" count="2" memberValueDatatype="3" unbalanced="0"/>
    <cacheHierarchy uniqueName="[02 total-cancer-deaths-by-type].[Deaths - Kidney cancer - Sex: Both - Age: All Ages (Number)]" caption="Deaths - Kidney cancer - Sex: Both - Age: All Ages (Number)" attribute="1" defaultMemberUniqueName="[02 total-cancer-deaths-by-type].[Deaths - Kidney cancer - Sex: Both - Age: All Ages (Number)].[All]" allUniqueName="[02 total-cancer-deaths-by-type].[Deaths - Kidney cancer - Sex: Both - Age: All Ages (Number)].[All]" dimensionUniqueName="[02 total-cancer-deaths-by-type]" displayFolder="" count="2" memberValueDatatype="3" unbalanced="0"/>
    <cacheHierarchy uniqueName="[02 total-cancer-deaths-by-type].[Deaths - Lip and oral cavity cancer - Sex: Both - Age: All Ages]" caption="Deaths - Lip and oral cavity cancer - Sex: Both - Age: All Ages" attribute="1" defaultMemberUniqueName="[02 total-cancer-deaths-by-type].[Deaths - Lip and oral cavity cancer - Sex: Both - Age: All Ages].[All]" allUniqueName="[02 total-cancer-deaths-by-type].[Deaths - Lip and oral cavity cancer - Sex: Both - Age: All Ages].[All]" dimensionUniqueName="[02 total-cancer-deaths-by-type]" displayFolder="" count="2" memberValueDatatype="3" unbalanced="0"/>
    <cacheHierarchy uniqueName="[02 total-cancer-deaths-by-type].[Deaths - Tracheal, bronchus, and lung cancer - Sex: Both - Age:]" caption="Deaths - Tracheal, bronchus, and lung cancer - Sex: Both - Age:" attribute="1" defaultMemberUniqueName="[02 total-cancer-deaths-by-type].[Deaths - Tracheal, bronchus, and lung cancer - Sex: Both - Age:].[All]" allUniqueName="[02 total-cancer-deaths-by-type].[Deaths - Tracheal, bronchus, and lung cancer - Sex: Both - Age:].[All]" dimensionUniqueName="[02 total-cancer-deaths-by-type]" displayFolder="" count="2" memberValueDatatype="3" unbalanced="0"/>
    <cacheHierarchy uniqueName="[02 total-cancer-deaths-by-type].[Deaths - Larynx cancer - Sex: Both - Age: All Ages (Number)]" caption="Deaths - Larynx cancer - Sex: Both - Age: All Ages (Number)" attribute="1" defaultMemberUniqueName="[02 total-cancer-deaths-by-type].[Deaths - Larynx cancer - Sex: Both - Age: All Ages (Number)].[All]" allUniqueName="[02 total-cancer-deaths-by-type].[Deaths - Larynx cancer - Sex: Both - Age: All Ages (Number)].[All]" dimensionUniqueName="[02 total-cancer-deaths-by-type]" displayFolder="" count="2" memberValueDatatype="3" unbalanced="0"/>
    <cacheHierarchy uniqueName="[02 total-cancer-deaths-by-type].[Deaths - Gallbladder and biliary tract cancer - Sex: Both - Age:]" caption="Deaths - Gallbladder and biliary tract cancer - Sex: Both - Age:" attribute="1" defaultMemberUniqueName="[02 total-cancer-deaths-by-type].[Deaths - Gallbladder and biliary tract cancer - Sex: Both - Age:].[All]" allUniqueName="[02 total-cancer-deaths-by-type].[Deaths - Gallbladder and biliary tract cancer - Sex: Both - Age:].[All]" dimensionUniqueName="[02 total-cancer-deaths-by-type]" displayFolder="" count="2" memberValueDatatype="3" unbalanced="0"/>
    <cacheHierarchy uniqueName="[02 total-cancer-deaths-by-type].[Deaths - Malignant skin melanoma - Sex: Both - Age: All Ages (Nu]" caption="Deaths - Malignant skin melanoma - Sex: Both - Age: All Ages (Nu" attribute="1" defaultMemberUniqueName="[02 total-cancer-deaths-by-type].[Deaths - Malignant skin melanoma - Sex: Both - Age: All Ages (Nu].[All]" allUniqueName="[02 total-cancer-deaths-by-type].[Deaths - Malignant skin melanoma - Sex: Both - Age: All Ages (Nu].[All]" dimensionUniqueName="[02 total-cancer-deaths-by-type]" displayFolder="" count="2" memberValueDatatype="3" unbalanced="0"/>
    <cacheHierarchy uniqueName="[02 total-cancer-deaths-by-type].[Deaths - Leukemia - Sex: Both - Age: All Ages (Number)]" caption="Deaths - Leukemia - Sex: Both - Age: All Ages (Number)" attribute="1" defaultMemberUniqueName="[02 total-cancer-deaths-by-type].[Deaths - Leukemia - Sex: Both - Age: All Ages (Number)].[All]" allUniqueName="[02 total-cancer-deaths-by-type].[Deaths - Leukemia - Sex: Both - Age: All Ages (Number)].[All]" dimensionUniqueName="[02 total-cancer-deaths-by-type]" displayFolder="" count="2" memberValueDatatype="3" unbalanced="0"/>
    <cacheHierarchy uniqueName="[02 total-cancer-deaths-by-type].[Deaths - Hodgkin lymphoma - Sex: Both - Age: All Ages (Number)]" caption="Deaths - Hodgkin lymphoma - Sex: Both - Age: All Ages (Number)" attribute="1" defaultMemberUniqueName="[02 total-cancer-deaths-by-type].[Deaths - Hodgkin lymphoma - Sex: Both - Age: All Ages (Number)].[All]" allUniqueName="[02 total-cancer-deaths-by-type].[Deaths - Hodgkin lymphoma - Sex: Both - Age: All Ages (Number)].[All]" dimensionUniqueName="[02 total-cancer-deaths-by-type]" displayFolder="" count="2" memberValueDatatype="3" unbalanced="0"/>
    <cacheHierarchy uniqueName="[02 total-cancer-deaths-by-type].[Deaths - Multiple myeloma - Sex: Both - Age: All Ages (Number)]" caption="Deaths - Multiple myeloma - Sex: Both - Age: All Ages (Number)" attribute="1" defaultMemberUniqueName="[02 total-cancer-deaths-by-type].[Deaths - Multiple myeloma - Sex: Both - Age: All Ages (Number)].[All]" allUniqueName="[02 total-cancer-deaths-by-type].[Deaths - Multiple myeloma - Sex: Both - Age: All Ages (Number)].[All]" dimensionUniqueName="[02 total-cancer-deaths-by-type]" displayFolder="" count="2" memberValueDatatype="3" unbalanced="0"/>
    <cacheHierarchy uniqueName="[02 total-cancer-deaths-by-type].[Deaths - Other neoplasms - Sex: Both - Age: All Ages (Number)]" caption="Deaths - Other neoplasms - Sex: Both - Age: All Ages (Number)" attribute="1" defaultMemberUniqueName="[02 total-cancer-deaths-by-type].[Deaths - Other neoplasms - Sex: Both - Age: All Ages (Number)].[All]" allUniqueName="[02 total-cancer-deaths-by-type].[Deaths - Other neoplasms - Sex: Both - Age: All Ages (Number)].[All]" dimensionUniqueName="[02 total-cancer-deaths-by-type]" displayFolder="" count="2" memberValueDatatype="3" unbalanced="0"/>
    <cacheHierarchy uniqueName="[02 total-cancer-deaths-by-type].[Deaths - Breast cancer - Sex: Both - Age: All Ages (Number)]" caption="Deaths - Breast cancer - Sex: Both - Age: All Ages (Number)" attribute="1" defaultMemberUniqueName="[02 total-cancer-deaths-by-type].[Deaths - Breast cancer - Sex: Both - Age: All Ages (Number)].[All]" allUniqueName="[02 total-cancer-deaths-by-type].[Deaths - Breast cancer - Sex: Both - Age: All Ages (Number)].[All]" dimensionUniqueName="[02 total-cancer-deaths-by-type]" displayFolder="" count="2" memberValueDatatype="3" unbalanced="0"/>
    <cacheHierarchy uniqueName="[02 total-cancer-deaths-by-type].[Deaths - Prostate cancer - Sex: Both - Age: All Ages (Number)]" caption="Deaths - Prostate cancer - Sex: Both - Age: All Ages (Number)" attribute="1" defaultMemberUniqueName="[02 total-cancer-deaths-by-type].[Deaths - Prostate cancer - Sex: Both - Age: All Ages (Number)].[All]" allUniqueName="[02 total-cancer-deaths-by-type].[Deaths - Prostate cancer - Sex: Both - Age: All Ages (Number)].[All]" dimensionUniqueName="[02 total-cancer-deaths-by-type]" displayFolder="" count="2" memberValueDatatype="3" unbalanced="0"/>
    <cacheHierarchy uniqueName="[02 total-cancer-deaths-by-type].[Deaths - Thyroid cancer - Sex: Both - Age: All Ages (Number)]" caption="Deaths - Thyroid cancer - Sex: Both - Age: All Ages (Number)" attribute="1" defaultMemberUniqueName="[02 total-cancer-deaths-by-type].[Deaths - Thyroid cancer - Sex: Both - Age: All Ages (Number)].[All]" allUniqueName="[02 total-cancer-deaths-by-type].[Deaths - Thyroid cancer - Sex: Both - Age: All Ages (Number)].[All]" dimensionUniqueName="[02 total-cancer-deaths-by-type]" displayFolder="" count="2" memberValueDatatype="3" unbalanced="0"/>
    <cacheHierarchy uniqueName="[02 total-cancer-deaths-by-type].[Deaths - Stomach cancer - Sex: Both - Age: All Ages (Number)]" caption="Deaths - Stomach cancer - Sex: Both - Age: All Ages (Number)" attribute="1" defaultMemberUniqueName="[02 total-cancer-deaths-by-type].[Deaths - Stomach cancer - Sex: Both - Age: All Ages (Number)].[All]" allUniqueName="[02 total-cancer-deaths-by-type].[Deaths - Stomach cancer - Sex: Both - Age: All Ages (Number)].[All]" dimensionUniqueName="[02 total-cancer-deaths-by-type]" displayFolder="" count="2" memberValueDatatype="3" unbalanced="0"/>
    <cacheHierarchy uniqueName="[02 total-cancer-deaths-by-type].[Deaths - Bladder cancer - Sex: Both - Age: All Ages (Number)]" caption="Deaths - Bladder cancer - Sex: Both - Age: All Ages (Number)" attribute="1" defaultMemberUniqueName="[02 total-cancer-deaths-by-type].[Deaths - Bladder cancer - Sex: Both - Age: All Ages (Number)].[All]" allUniqueName="[02 total-cancer-deaths-by-type].[Deaths - Bladder cancer - Sex: Both - Age: All Ages (Number)].[All]" dimensionUniqueName="[02 total-cancer-deaths-by-type]" displayFolder="" count="2" memberValueDatatype="3" unbalanced="0"/>
    <cacheHierarchy uniqueName="[02 total-cancer-deaths-by-type].[Deaths - Uterine cancer - Sex: Both - Age: All Ages (Number)]" caption="Deaths - Uterine cancer - Sex: Both - Age: All Ages (Number)" attribute="1" defaultMemberUniqueName="[02 total-cancer-deaths-by-type].[Deaths - Uterine cancer - Sex: Both - Age: All Ages (Number)].[All]" allUniqueName="[02 total-cancer-deaths-by-type].[Deaths - Uterine cancer - Sex: Both - Age: All Ages (Number)].[All]" dimensionUniqueName="[02 total-cancer-deaths-by-type]" displayFolder="" count="2" memberValueDatatype="3" unbalanced="0"/>
    <cacheHierarchy uniqueName="[02 total-cancer-deaths-by-type].[Deaths - Ovarian cancer - Sex: Both - Age: All Ages (Number)]" caption="Deaths - Ovarian cancer - Sex: Both - Age: All Ages (Number)" attribute="1" defaultMemberUniqueName="[02 total-cancer-deaths-by-type].[Deaths - Ovarian cancer - Sex: Both - Age: All Ages (Number)].[All]" allUniqueName="[02 total-cancer-deaths-by-type].[Deaths - Ovarian cancer - Sex: Both - Age: All Ages (Number)].[All]" dimensionUniqueName="[02 total-cancer-deaths-by-type]" displayFolder="" count="2" memberValueDatatype="3" unbalanced="0"/>
    <cacheHierarchy uniqueName="[02 total-cancer-deaths-by-type].[Deaths - Cervical cancer - Sex: Both - Age: All Ages (Number)]" caption="Deaths - Cervical cancer - Sex: Both - Age: All Ages (Number)" attribute="1" defaultMemberUniqueName="[02 total-cancer-deaths-by-type].[Deaths - Cervical cancer - Sex: Both - Age: All Ages (Number)].[All]" allUniqueName="[02 total-cancer-deaths-by-type].[Deaths - Cervical cancer - Sex: Both - Age: All Ages (Number)].[All]" dimensionUniqueName="[02 total-cancer-deaths-by-type]" displayFolder="" count="2" memberValueDatatype="3" unbalanced="0"/>
    <cacheHierarchy uniqueName="[02 total-cancer-deaths-by-type].[Deaths - Brain and central nervous system cancer - Sex: Both - A]" caption="Deaths - Brain and central nervous system cancer - Sex: Both - A" attribute="1" defaultMemberUniqueName="[02 total-cancer-deaths-by-type].[Deaths - Brain and central nervous system cancer - Sex: Both - A].[All]" allUniqueName="[02 total-cancer-deaths-by-type].[Deaths - Brain and central nervous system cancer - Sex: Both - A].[All]" dimensionUniqueName="[02 total-cancer-deaths-by-type]" displayFolder="" count="2" memberValueDatatype="3" unbalanced="0"/>
    <cacheHierarchy uniqueName="[02 total-cancer-deaths-by-type].[Deaths - Non-Hodgkin lymphoma - Sex: Both - Age: All Ages (Numbe]" caption="Deaths - Non-Hodgkin lymphoma - Sex: Both - Age: All Ages (Numbe" attribute="1" defaultMemberUniqueName="[02 total-cancer-deaths-by-type].[Deaths - Non-Hodgkin lymphoma - Sex: Both - Age: All Ages (Numbe].[All]" allUniqueName="[02 total-cancer-deaths-by-type].[Deaths - Non-Hodgkin lymphoma - Sex: Both - Age: All Ages (Numbe].[All]" dimensionUniqueName="[02 total-cancer-deaths-by-type]" displayFolder="" count="2" memberValueDatatype="3" unbalanced="0"/>
    <cacheHierarchy uniqueName="[02 total-cancer-deaths-by-type].[Deaths - Pancreatic cancer - Sex: Both - Age: All Ages (Number)]" caption="Deaths - Pancreatic cancer - Sex: Both - Age: All Ages (Number)" attribute="1" defaultMemberUniqueName="[02 total-cancer-deaths-by-type].[Deaths - Pancreatic cancer - Sex: Both - Age: All Ages (Number)].[All]" allUniqueName="[02 total-cancer-deaths-by-type].[Deaths - Pancreatic cancer - Sex: Both - Age: All Ages (Number)].[All]" dimensionUniqueName="[02 total-cancer-deaths-by-type]" displayFolder="" count="2" memberValueDatatype="3" unbalanced="0"/>
    <cacheHierarchy uniqueName="[02 total-cancer-deaths-by-type].[Deaths - Esophageal cancer - Sex: Both - Age: All Ages (Number)]" caption="Deaths - Esophageal cancer - Sex: Both - Age: All Ages (Number)" attribute="1" defaultMemberUniqueName="[02 total-cancer-deaths-by-type].[Deaths - Esophageal cancer - Sex: Both - Age: All Ages (Number)].[All]" allUniqueName="[02 total-cancer-deaths-by-type].[Deaths - Esophageal cancer - Sex: Both - Age: All Ages (Number)].[All]" dimensionUniqueName="[02 total-cancer-deaths-by-type]" displayFolder="" count="2" memberValueDatatype="3" unbalanced="0"/>
    <cacheHierarchy uniqueName="[02 total-cancer-deaths-by-type].[Deaths - Testicular cancer - Sex: Both - Age: All Ages (Number)]" caption="Deaths - Testicular cancer - Sex: Both - Age: All Ages (Number)" attribute="1" defaultMemberUniqueName="[02 total-cancer-deaths-by-type].[Deaths - Testicular cancer - Sex: Both - Age: All Ages (Number)].[All]" allUniqueName="[02 total-cancer-deaths-by-type].[Deaths - Testicular cancer - Sex: Both - Age: All Ages (Number)].[All]" dimensionUniqueName="[02 total-cancer-deaths-by-type]" displayFolder="" count="2" memberValueDatatype="3" unbalanced="0"/>
    <cacheHierarchy uniqueName="[02 total-cancer-deaths-by-type].[Deaths - Nasopharynx cancer - Sex: Both - Age: All Ages (Number)]" caption="Deaths - Nasopharynx cancer - Sex: Both - Age: All Ages (Number)" attribute="1" defaultMemberUniqueName="[02 total-cancer-deaths-by-type].[Deaths - Nasopharynx cancer - Sex: Both - Age: All Ages (Number)].[All]" allUniqueName="[02 total-cancer-deaths-by-type].[Deaths - Nasopharynx cancer - Sex: Both - Age: All Ages (Number)].[All]" dimensionUniqueName="[02 total-cancer-deaths-by-type]" displayFolder="" count="2" memberValueDatatype="3" unbalanced="0"/>
    <cacheHierarchy uniqueName="[02 total-cancer-deaths-by-type].[Deaths - Other pharynx cancer - Sex: Both - Age: All Ages (Numbe]" caption="Deaths - Other pharynx cancer - Sex: Both - Age: All Ages (Numbe" attribute="1" defaultMemberUniqueName="[02 total-cancer-deaths-by-type].[Deaths - Other pharynx cancer - Sex: Both - Age: All Ages (Numbe].[All]" allUniqueName="[02 total-cancer-deaths-by-type].[Deaths - Other pharynx cancer - Sex: Both - Age: All Ages (Numbe].[All]" dimensionUniqueName="[02 total-cancer-deaths-by-type]" displayFolder="" count="2" memberValueDatatype="3" unbalanced="0"/>
    <cacheHierarchy uniqueName="[02 total-cancer-deaths-by-type].[Deaths - Colon and rectum cancer - Sex: Both - Age: All Ages (Nu]" caption="Deaths - Colon and rectum cancer - Sex: Both - Age: All Ages (Nu" attribute="1" defaultMemberUniqueName="[02 total-cancer-deaths-by-type].[Deaths - Colon and rectum cancer - Sex: Both - Age: All Ages (Nu].[All]" allUniqueName="[02 total-cancer-deaths-by-type].[Deaths - Colon and rectum cancer - Sex: Both - Age: All Ages (Nu].[All]" dimensionUniqueName="[02 total-cancer-deaths-by-type]" displayFolder="" count="2" memberValueDatatype="3" unbalanced="0"/>
    <cacheHierarchy uniqueName="[02 total-cancer-deaths-by-type].[Deaths - Non-melanoma skin cancer - Sex: Both - Age: All Ages (N]" caption="Deaths - Non-melanoma skin cancer - Sex: Both - Age: All Ages (N" attribute="1" defaultMemberUniqueName="[02 total-cancer-deaths-by-type].[Deaths - Non-melanoma skin cancer - Sex: Both - Age: All Ages (N].[All]" allUniqueName="[02 total-cancer-deaths-by-type].[Deaths - Non-melanoma skin cancer - Sex: Both - Age: All Ages (N].[All]" dimensionUniqueName="[02 total-cancer-deaths-by-type]" displayFolder="" count="2" memberValueDatatype="3" unbalanced="0"/>
    <cacheHierarchy uniqueName="[02 total-cancer-deaths-by-type].[Deaths - Mesothelioma - Sex: Both - Age: All Ages (Number)]" caption="Deaths - Mesothelioma - Sex: Both - Age: All Ages (Number)" attribute="1" defaultMemberUniqueName="[02 total-cancer-deaths-by-type].[Deaths - Mesothelioma - Sex: Both - Age: All Ages (Number)].[All]" allUniqueName="[02 total-cancer-deaths-by-type].[Deaths - Mesothelioma - Sex: Both - Age: All Ages (Number)].[All]" dimensionUniqueName="[02 total-cancer-deaths-by-type]" displayFolder="" count="2" memberValueDatatype="3" unbalanced="0"/>
    <cacheHierarchy uniqueName="[03 cancer-death-rates-by-age].[Entity]" caption="Entity" attribute="1" defaultMemberUniqueName="[03 cancer-death-rates-by-age].[Entity].[All]" allUniqueName="[03 cancer-death-rates-by-age].[Entity].[All]" dimensionUniqueName="[03 cancer-death-rates-by-age]" displayFolder="" count="2" memberValueDatatype="130" unbalanced="0"/>
    <cacheHierarchy uniqueName="[03 cancer-death-rates-by-age].[Code]" caption="Code" attribute="1" defaultMemberUniqueName="[03 cancer-death-rates-by-age].[Code].[All]" allUniqueName="[03 cancer-death-rates-by-age].[Code].[All]" dimensionUniqueName="[03 cancer-death-rates-by-age]" displayFolder="" count="2" memberValueDatatype="130" unbalanced="0"/>
    <cacheHierarchy uniqueName="[03 cancer-death-rates-by-age].[Year]" caption="Year" attribute="1" defaultMemberUniqueName="[03 cancer-death-rates-by-age].[Year].[All]" allUniqueName="[03 cancer-death-rates-by-age].[Year].[All]" dimensionUniqueName="[03 cancer-death-rates-by-age]" displayFolder="" count="2" memberValueDatatype="3" unbalanced="0"/>
    <cacheHierarchy uniqueName="[03 cancer-death-rates-by-age].[Deaths - Neoplasms - Sex: Both - Age: Under 5 (Rate)]" caption="Deaths - Neoplasms - Sex: Both - Age: Under 5 (Rate)" attribute="1" defaultMemberUniqueName="[03 cancer-death-rates-by-age].[Deaths - Neoplasms - Sex: Both - Age: Under 5 (Rate)].[All]" allUniqueName="[03 cancer-death-rates-by-age].[Deaths - Neoplasms - Sex: Both - Age: Under 5 (Rate)].[All]" dimensionUniqueName="[03 cancer-death-rates-by-age]" displayFolder="" count="2" memberValueDatatype="5" unbalanced="0"/>
    <cacheHierarchy uniqueName="[03 cancer-death-rates-by-age].[Deaths - Neoplasms - Sex: Both - Age: Age-standardized (Rate)]" caption="Deaths - Neoplasms - Sex: Both - Age: Age-standardized (Rate)" attribute="1" defaultMemberUniqueName="[03 cancer-death-rates-by-age].[Deaths - Neoplasms - Sex: Both - Age: Age-standardized (Rate)].[All]" allUniqueName="[03 cancer-death-rates-by-age].[Deaths - Neoplasms - Sex: Both - Age: Age-standardized (Rate)].[All]" dimensionUniqueName="[03 cancer-death-rates-by-age]" displayFolder="" count="2" memberValueDatatype="5" unbalanced="0"/>
    <cacheHierarchy uniqueName="[03 cancer-death-rates-by-age].[Deaths - Neoplasms - Sex: Both - Age: All Ages (Rate)]" caption="Deaths - Neoplasms - Sex: Both - Age: All Ages (Rate)" attribute="1" defaultMemberUniqueName="[03 cancer-death-rates-by-age].[Deaths - Neoplasms - Sex: Both - Age: All Ages (Rate)].[All]" allUniqueName="[03 cancer-death-rates-by-age].[Deaths - Neoplasms - Sex: Both - Age: All Ages (Rate)].[All]" dimensionUniqueName="[03 cancer-death-rates-by-age]" displayFolder="" count="2" memberValueDatatype="5" unbalanced="0"/>
    <cacheHierarchy uniqueName="[03 cancer-death-rates-by-age].[Deaths - Neoplasms - Sex: Both - Age: 70+ years (Rate)]" caption="Deaths - Neoplasms - Sex: Both - Age: 70+ years (Rate)" attribute="1" defaultMemberUniqueName="[03 cancer-death-rates-by-age].[Deaths - Neoplasms - Sex: Both - Age: 70+ years (Rate)].[All]" allUniqueName="[03 cancer-death-rates-by-age].[Deaths - Neoplasms - Sex: Both - Age: 70+ years (Rate)].[All]" dimensionUniqueName="[03 cancer-death-rates-by-age]" displayFolder="" count="2" memberValueDatatype="5" unbalanced="0"/>
    <cacheHierarchy uniqueName="[03 cancer-death-rates-by-age].[Deaths - Neoplasms - Sex: Both - Age: 5-14 years (Rate)]" caption="Deaths - Neoplasms - Sex: Both - Age: 5-14 years (Rate)" attribute="1" defaultMemberUniqueName="[03 cancer-death-rates-by-age].[Deaths - Neoplasms - Sex: Both - Age: 5-14 years (Rate)].[All]" allUniqueName="[03 cancer-death-rates-by-age].[Deaths - Neoplasms - Sex: Both - Age: 5-14 years (Rate)].[All]" dimensionUniqueName="[03 cancer-death-rates-by-age]" displayFolder="" count="2" memberValueDatatype="5" unbalanced="0"/>
    <cacheHierarchy uniqueName="[03 cancer-death-rates-by-age].[Deaths - Neoplasms - Sex: Both - Age: 50-69 years (Rate)]" caption="Deaths - Neoplasms - Sex: Both - Age: 50-69 years (Rate)" attribute="1" defaultMemberUniqueName="[03 cancer-death-rates-by-age].[Deaths - Neoplasms - Sex: Both - Age: 50-69 years (Rate)].[All]" allUniqueName="[03 cancer-death-rates-by-age].[Deaths - Neoplasms - Sex: Both - Age: 50-69 years (Rate)].[All]" dimensionUniqueName="[03 cancer-death-rates-by-age]" displayFolder="" count="2" memberValueDatatype="5" unbalanced="0"/>
    <cacheHierarchy uniqueName="[03 cancer-death-rates-by-age].[Deaths - Neoplasms - Sex: Both - Age: 15-49 years (Rate)]" caption="Deaths - Neoplasms - Sex: Both - Age: 15-49 years (Rate)" attribute="1" defaultMemberUniqueName="[03 cancer-death-rates-by-age].[Deaths - Neoplasms - Sex: Both - Age: 15-49 years (Rate)].[All]" allUniqueName="[03 cancer-death-rates-by-age].[Deaths - Neoplasms - Sex: Both - Age: 15-49 years (Rate)].[All]" dimensionUniqueName="[03 cancer-death-rates-by-age]" displayFolder="" count="2" memberValueDatatype="5" unbalanced="0"/>
    <cacheHierarchy uniqueName="[04_share-of-population-with-cancer-types_].[Entity]" caption="Entity" attribute="1" defaultMemberUniqueName="[04_share-of-population-with-cancer-types_].[Entity].[All]" allUniqueName="[04_share-of-population-with-cancer-types_].[Entity].[All]" dimensionUniqueName="[04_share-of-population-with-cancer-types_]" displayFolder="" count="2" memberValueDatatype="130" unbalanced="0"/>
    <cacheHierarchy uniqueName="[04_share-of-population-with-cancer-types_].[Code]" caption="Code" attribute="1" defaultMemberUniqueName="[04_share-of-population-with-cancer-types_].[Code].[All]" allUniqueName="[04_share-of-population-with-cancer-types_].[Code].[All]" dimensionUniqueName="[04_share-of-population-with-cancer-types_]" displayFolder="" count="2" memberValueDatatype="130" unbalanced="0"/>
    <cacheHierarchy uniqueName="[04_share-of-population-with-cancer-types_].[Year]" caption="Year" attribute="1" defaultMemberUniqueName="[04_share-of-population-with-cancer-types_].[Year].[All]" allUniqueName="[04_share-of-population-with-cancer-types_].[Year].[All]" dimensionUniqueName="[04_share-of-population-with-cancer-types_]" displayFolder="" count="2" memberValueDatatype="3" unbalanced="0">
      <fieldsUsage count="2">
        <fieldUsage x="-1"/>
        <fieldUsage x="27"/>
      </fieldsUsage>
    </cacheHierarchy>
    <cacheHierarchy uniqueName="[04_share-of-population-with-cancer-types_].[Prevalence - Liver cancer - Sex: Both - Age: Age-standardized (P]" caption="Prevalence - Liver cancer - Sex: Both - Age: Age-standardized (P" attribute="1" defaultMemberUniqueName="[04_share-of-population-with-cancer-types_].[Prevalence - Liver cancer - Sex: Both - Age: Age-standardized (P].[All]" allUniqueName="[04_share-of-population-with-cancer-types_].[Prevalence - Liver cancer - Sex: Both - Age: Age-standardized (P].[All]" dimensionUniqueName="[04_share-of-population-with-cancer-types_]" displayFolder="" count="2" memberValueDatatype="5" unbalanced="0"/>
    <cacheHierarchy uniqueName="[04_share-of-population-with-cancer-types_].[Prevalence - Kidney cancer - Sex: Both - Age: Age-standardized (]" caption="Prevalence - Kidney cancer - Sex: Both - Age: Age-standardized (" attribute="1" defaultMemberUniqueName="[04_share-of-population-with-cancer-types_].[Prevalence - Kidney cancer - Sex: Both - Age: Age-standardized (].[All]" allUniqueName="[04_share-of-population-with-cancer-types_].[Prevalence - Kidney cancer - Sex: Both - Age: Age-standardized (].[All]" dimensionUniqueName="[04_share-of-population-with-cancer-types_]" displayFolder="" count="2" memberValueDatatype="5" unbalanced="0"/>
    <cacheHierarchy uniqueName="[04_share-of-population-with-cancer-types_].[Prevalence - Larynx cancer - Sex: Both - Age: Age-standardized (]" caption="Prevalence - Larynx cancer - Sex: Both - Age: Age-standardized (" attribute="1" defaultMemberUniqueName="[04_share-of-population-with-cancer-types_].[Prevalence - Larynx cancer - Sex: Both - Age: Age-standardized (].[All]" allUniqueName="[04_share-of-population-with-cancer-types_].[Prevalence - Larynx cancer - Sex: Both - Age: Age-standardized (].[All]" dimensionUniqueName="[04_share-of-population-with-cancer-types_]" displayFolder="" count="2" memberValueDatatype="5" unbalanced="0"/>
    <cacheHierarchy uniqueName="[04_share-of-population-with-cancer-types_].[Prevalence - Breast cancer - Sex: Both - Age: Age-standardized (]" caption="Prevalence - Breast cancer - Sex: Both - Age: Age-standardized (" attribute="1" defaultMemberUniqueName="[04_share-of-population-with-cancer-types_].[Prevalence - Breast cancer - Sex: Both - Age: Age-standardized (].[All]" allUniqueName="[04_share-of-population-with-cancer-types_].[Prevalence - Breast cancer - Sex: Both - Age: Age-standardized (].[All]" dimensionUniqueName="[04_share-of-population-with-cancer-types_]" displayFolder="" count="2" memberValueDatatype="5" unbalanced="0"/>
    <cacheHierarchy uniqueName="[04_share-of-population-with-cancer-types_].[Prevalence - Thyroid cancer - Sex: Both - Age: Age-standardized]" caption="Prevalence - Thyroid cancer - Sex: Both - Age: Age-standardized" attribute="1" defaultMemberUniqueName="[04_share-of-population-with-cancer-types_].[Prevalence - Thyroid cancer - Sex: Both - Age: Age-standardized].[All]" allUniqueName="[04_share-of-population-with-cancer-types_].[Prevalence - Thyroid cancer - Sex: Both - Age: Age-standardized].[All]" dimensionUniqueName="[04_share-of-population-with-cancer-types_]" displayFolder="" count="2" memberValueDatatype="5" unbalanced="0"/>
    <cacheHierarchy uniqueName="[04_share-of-population-with-cancer-types_].[Prevalence - Bladder cancer - Sex: Both - Age: Age-standardized]" caption="Prevalence - Bladder cancer - Sex: Both - Age: Age-standardized" attribute="1" defaultMemberUniqueName="[04_share-of-population-with-cancer-types_].[Prevalence - Bladder cancer - Sex: Both - Age: Age-standardized].[All]" allUniqueName="[04_share-of-population-with-cancer-types_].[Prevalence - Bladder cancer - Sex: Both - Age: Age-standardized].[All]" dimensionUniqueName="[04_share-of-population-with-cancer-types_]" displayFolder="" count="2" memberValueDatatype="5" unbalanced="0"/>
    <cacheHierarchy uniqueName="[04_share-of-population-with-cancer-types_].[Prevalence - Uterine cancer - Sex: Both - Age: Age-standardized]" caption="Prevalence - Uterine cancer - Sex: Both - Age: Age-standardized" attribute="1" defaultMemberUniqueName="[04_share-of-population-with-cancer-types_].[Prevalence - Uterine cancer - Sex: Both - Age: Age-standardized].[All]" allUniqueName="[04_share-of-population-with-cancer-types_].[Prevalence - Uterine cancer - Sex: Both - Age: Age-standardized].[All]" dimensionUniqueName="[04_share-of-population-with-cancer-types_]" displayFolder="" count="2" memberValueDatatype="5" unbalanced="0"/>
    <cacheHierarchy uniqueName="[04_share-of-population-with-cancer-types_].[Prevalence - Ovarian cancer - Sex: Both - Age: Age-standardized]" caption="Prevalence - Ovarian cancer - Sex: Both - Age: Age-standardized" attribute="1" defaultMemberUniqueName="[04_share-of-population-with-cancer-types_].[Prevalence - Ovarian cancer - Sex: Both - Age: Age-standardized].[All]" allUniqueName="[04_share-of-population-with-cancer-types_].[Prevalence - Ovarian cancer - Sex: Both - Age: Age-standardized].[All]" dimensionUniqueName="[04_share-of-population-with-cancer-types_]" displayFolder="" count="2" memberValueDatatype="5" unbalanced="0"/>
    <cacheHierarchy uniqueName="[04_share-of-population-with-cancer-types_].[Prevalence - Stomach cancer - Sex: Both - Age: Age-standardized]" caption="Prevalence - Stomach cancer - Sex: Both - Age: Age-standardized" attribute="1" defaultMemberUniqueName="[04_share-of-population-with-cancer-types_].[Prevalence - Stomach cancer - Sex: Both - Age: Age-standardized].[All]" allUniqueName="[04_share-of-population-with-cancer-types_].[Prevalence - Stomach cancer - Sex: Both - Age: Age-standardized].[All]" dimensionUniqueName="[04_share-of-population-with-cancer-types_]" displayFolder="" count="2" memberValueDatatype="5" unbalanced="0"/>
    <cacheHierarchy uniqueName="[04_share-of-population-with-cancer-types_].[Prevalence - Prostate cancer - Sex: Both - Age: Age-standardized]" caption="Prevalence - Prostate cancer - Sex: Both - Age: Age-standardized" attribute="1" defaultMemberUniqueName="[04_share-of-population-with-cancer-types_].[Prevalence - Prostate cancer - Sex: Both - Age: Age-standardized].[All]" allUniqueName="[04_share-of-population-with-cancer-types_].[Prevalence - Prostate cancer - Sex: Both - Age: Age-standardized].[All]" dimensionUniqueName="[04_share-of-population-with-cancer-types_]" displayFolder="" count="2" memberValueDatatype="5" unbalanced="0"/>
    <cacheHierarchy uniqueName="[04_share-of-population-with-cancer-types_].[Prevalence - Cervical cancer - Sex: Both - Age: Age-standardized]" caption="Prevalence - Cervical cancer - Sex: Both - Age: Age-standardized" attribute="1" defaultMemberUniqueName="[04_share-of-population-with-cancer-types_].[Prevalence - Cervical cancer - Sex: Both - Age: Age-standardized].[All]" allUniqueName="[04_share-of-population-with-cancer-types_].[Prevalence - Cervical cancer - Sex: Both - Age: Age-standardized].[All]" dimensionUniqueName="[04_share-of-population-with-cancer-types_]" displayFolder="" count="2" memberValueDatatype="5" unbalanced="0"/>
    <cacheHierarchy uniqueName="[04_share-of-population-with-cancer-types_].[Prevalence - Testicular cancer - Sex: Both - Age: Age-standardiz]" caption="Prevalence - Testicular cancer - Sex: Both - Age: Age-standardiz" attribute="1" defaultMemberUniqueName="[04_share-of-population-with-cancer-types_].[Prevalence - Testicular cancer - Sex: Both - Age: Age-standardiz].[All]" allUniqueName="[04_share-of-population-with-cancer-types_].[Prevalence - Testicular cancer - Sex: Both - Age: Age-standardiz].[All]" dimensionUniqueName="[04_share-of-population-with-cancer-types_]" displayFolder="" count="2" memberValueDatatype="3" unbalanced="0"/>
    <cacheHierarchy uniqueName="[04_share-of-population-with-cancer-types_].[Prevalence - Pancreatic cancer - Sex: Both - Age: Age-standardiz]" caption="Prevalence - Pancreatic cancer - Sex: Both - Age: Age-standardiz" attribute="1" defaultMemberUniqueName="[04_share-of-population-with-cancer-types_].[Prevalence - Pancreatic cancer - Sex: Both - Age: Age-standardiz].[All]" allUniqueName="[04_share-of-population-with-cancer-types_].[Prevalence - Pancreatic cancer - Sex: Both - Age: Age-standardiz].[All]" dimensionUniqueName="[04_share-of-population-with-cancer-types_]" displayFolder="" count="2" memberValueDatatype="3" unbalanced="0"/>
    <cacheHierarchy uniqueName="[04_share-of-population-with-cancer-types_].[Prevalence - Esophageal cancer - Sex: Both - Age: Age-standardiz]" caption="Prevalence - Esophageal cancer - Sex: Both - Age: Age-standardiz" attribute="1" defaultMemberUniqueName="[04_share-of-population-with-cancer-types_].[Prevalence - Esophageal cancer - Sex: Both - Age: Age-standardiz].[All]" allUniqueName="[04_share-of-population-with-cancer-types_].[Prevalence - Esophageal cancer - Sex: Both - Age: Age-standardiz].[All]" dimensionUniqueName="[04_share-of-population-with-cancer-types_]" displayFolder="" count="2" memberValueDatatype="5" unbalanced="0"/>
    <cacheHierarchy uniqueName="[04_share-of-population-with-cancer-types_].[Prevalence - Nasopharynx cancer - Sex: Both - Age: Age-standardi]" caption="Prevalence - Nasopharynx cancer - Sex: Both - Age: Age-standardi" attribute="1" defaultMemberUniqueName="[04_share-of-population-with-cancer-types_].[Prevalence - Nasopharynx cancer - Sex: Both - Age: Age-standardi].[All]" allUniqueName="[04_share-of-population-with-cancer-types_].[Prevalence - Nasopharynx cancer - Sex: Both - Age: Age-standardi].[All]" dimensionUniqueName="[04_share-of-population-with-cancer-types_]" displayFolder="" count="2" memberValueDatatype="3" unbalanced="0"/>
    <cacheHierarchy uniqueName="[04_share-of-population-with-cancer-types_].[Prevalence - Colon and rectum cancer - Sex: Both - Age: Age-stan]" caption="Prevalence - Colon and rectum cancer - Sex: Both - Age: Age-stan" attribute="1" defaultMemberUniqueName="[04_share-of-population-with-cancer-types_].[Prevalence - Colon and rectum cancer - Sex: Both - Age: Age-stan].[All]" allUniqueName="[04_share-of-population-with-cancer-types_].[Prevalence - Colon and rectum cancer - Sex: Both - Age: Age-stan].[All]" dimensionUniqueName="[04_share-of-population-with-cancer-types_]" displayFolder="" count="2" memberValueDatatype="5" unbalanced="0"/>
    <cacheHierarchy uniqueName="[04_share-of-population-with-cancer-types_].[Prevalence - Non-melanoma skin cancer - Sex: Both - Age: Age-sta]" caption="Prevalence - Non-melanoma skin cancer - Sex: Both - Age: Age-sta" attribute="1" defaultMemberUniqueName="[04_share-of-population-with-cancer-types_].[Prevalence - Non-melanoma skin cancer - Sex: Both - Age: Age-sta].[All]" allUniqueName="[04_share-of-population-with-cancer-types_].[Prevalence - Non-melanoma skin cancer - Sex: Both - Age: Age-sta].[All]" dimensionUniqueName="[04_share-of-population-with-cancer-types_]" displayFolder="" count="2" memberValueDatatype="3" unbalanced="0"/>
    <cacheHierarchy uniqueName="[04_share-of-population-with-cancer-types_].[Prevalence - Lip and oral cavity cancer - Sex: Both - Age: Age-s]" caption="Prevalence - Lip and oral cavity cancer - Sex: Both - Age: Age-s" attribute="1" defaultMemberUniqueName="[04_share-of-population-with-cancer-types_].[Prevalence - Lip and oral cavity cancer - Sex: Both - Age: Age-s].[All]" allUniqueName="[04_share-of-population-with-cancer-types_].[Prevalence - Lip and oral cavity cancer - Sex: Both - Age: Age-s].[All]" dimensionUniqueName="[04_share-of-population-with-cancer-types_]" displayFolder="" count="2" memberValueDatatype="3" unbalanced="0"/>
    <cacheHierarchy uniqueName="[04_share-of-population-with-cancer-types_].[Prevalence - Brain and nervous system cancer - Sex: Both - Age:]" caption="Prevalence - Brain and nervous system cancer - Sex: Both - Age:" attribute="1" defaultMemberUniqueName="[04_share-of-population-with-cancer-types_].[Prevalence - Brain and nervous system cancer - Sex: Both - Age:].[All]" allUniqueName="[04_share-of-population-with-cancer-types_].[Prevalence - Brain and nervous system cancer - Sex: Both - Age:].[All]" dimensionUniqueName="[04_share-of-population-with-cancer-types_]" displayFolder="" count="2" memberValueDatatype="5" unbalanced="0"/>
    <cacheHierarchy uniqueName="[04_share-of-population-with-cancer-types_].[Prevalence - Tracheal, bronchus, and lung cancer - Sex: Both - A]" caption="Prevalence - Tracheal, bronchus, and lung cancer - Sex: Both - A" attribute="1" defaultMemberUniqueName="[04_share-of-population-with-cancer-types_].[Prevalence - Tracheal, bronchus, and lung cancer - Sex: Both - A].[All]" allUniqueName="[04_share-of-population-with-cancer-types_].[Prevalence - Tracheal, bronchus, and lung cancer - Sex: Both - A].[All]" dimensionUniqueName="[04_share-of-population-with-cancer-types_]" displayFolder="" count="2" memberValueDatatype="5" unbalanced="0"/>
    <cacheHierarchy uniqueName="[04_share-of-population-with-cancer-types_].[Prevalence - Gallbladder and biliary tract cancer - Sex: Both -]" caption="Prevalence - Gallbladder and biliary tract cancer - Sex: Both -" attribute="1" defaultMemberUniqueName="[04_share-of-population-with-cancer-types_].[Prevalence - Gallbladder and biliary tract cancer - Sex: Both -].[All]" allUniqueName="[04_share-of-population-with-cancer-types_].[Prevalence - Gallbladder and biliary tract cancer - Sex: Both -].[All]" dimensionUniqueName="[04_share-of-population-with-cancer-types_]" displayFolder="" count="2" memberValueDatatype="3" unbalanced="0"/>
    <cacheHierarchy uniqueName="[04_share-of-population-with-cancer-types_].[Prevalence - Neoplasms - Sex: Both - Age: Age-standardized (Perc]" caption="Prevalence - Neoplasms - Sex: Both - Age: Age-standardized (Perc" attribute="1" defaultMemberUniqueName="[04_share-of-population-with-cancer-types_].[Prevalence - Neoplasms - Sex: Both - Age: Age-standardized (Perc].[All]" allUniqueName="[04_share-of-population-with-cancer-types_].[Prevalence - Neoplasms - Sex: Both - Age: Age-standardized (Perc].[All]" dimensionUniqueName="[04_share-of-population-with-cancer-types_]" displayFolder="" count="2" memberValueDatatype="5" unbalanced="0"/>
    <cacheHierarchy uniqueName="[05_share-of-population-with-cancer].[Entity]" caption="Entity" attribute="1" defaultMemberUniqueName="[05_share-of-population-with-cancer].[Entity].[All]" allUniqueName="[05_share-of-population-with-cancer].[Entity].[All]" dimensionUniqueName="[05_share-of-population-with-cancer]" displayFolder="" count="2" memberValueDatatype="130" unbalanced="0"/>
    <cacheHierarchy uniqueName="[05_share-of-population-with-cancer].[Code]" caption="Code" attribute="1" defaultMemberUniqueName="[05_share-of-population-with-cancer].[Code].[All]" allUniqueName="[05_share-of-population-with-cancer].[Code].[All]" dimensionUniqueName="[05_share-of-population-with-cancer]" displayFolder="" count="2" memberValueDatatype="130" unbalanced="0"/>
    <cacheHierarchy uniqueName="[05_share-of-population-with-cancer].[Year]" caption="Year" attribute="1" defaultMemberUniqueName="[05_share-of-population-with-cancer].[Year].[All]" allUniqueName="[05_share-of-population-with-cancer].[Year].[All]" dimensionUniqueName="[05_share-of-population-with-cancer]" displayFolder="" count="2" memberValueDatatype="3" unbalanced="0"/>
    <cacheHierarchy uniqueName="[05_share-of-population-with-cancer].[Prevalence - Neoplasms - Sex: Both - Age: Age-standardized (Perc]" caption="Prevalence - Neoplasms - Sex: Both - Age: Age-standardized (Perc" attribute="1" defaultMemberUniqueName="[05_share-of-population-with-cancer].[Prevalence - Neoplasms - Sex: Both - Age: Age-standardized (Perc].[All]" allUniqueName="[05_share-of-population-with-cancer].[Prevalence - Neoplasms - Sex: Both - Age: Age-standardized (Perc].[All]" dimensionUniqueName="[05_share-of-population-with-cancer]" displayFolder="" count="2" memberValueDatatype="5" unbalanced="0"/>
    <cacheHierarchy uniqueName="[06 number-of-people-with-cancer-by-age].[Entity]" caption="Entity" attribute="1" defaultMemberUniqueName="[06 number-of-people-with-cancer-by-age].[Entity].[All]" allUniqueName="[06 number-of-people-with-cancer-by-age].[Entity].[All]" dimensionUniqueName="[06 number-of-people-with-cancer-by-age]" displayFolder="" count="2" memberValueDatatype="130" unbalanced="0"/>
    <cacheHierarchy uniqueName="[06 number-of-people-with-cancer-by-age].[Code]" caption="Code" attribute="1" defaultMemberUniqueName="[06 number-of-people-with-cancer-by-age].[Code].[All]" allUniqueName="[06 number-of-people-with-cancer-by-age].[Code].[All]" dimensionUniqueName="[06 number-of-people-with-cancer-by-age]" displayFolder="" count="2" memberValueDatatype="130" unbalanced="0"/>
    <cacheHierarchy uniqueName="[06 number-of-people-with-cancer-by-age].[Year]" caption="Year" attribute="1" defaultMemberUniqueName="[06 number-of-people-with-cancer-by-age].[Year].[All]" allUniqueName="[06 number-of-people-with-cancer-by-age].[Year].[All]" dimensionUniqueName="[06 number-of-people-with-cancer-by-age]" displayFolder="" count="2" memberValueDatatype="3" unbalanced="0"/>
    <cacheHierarchy uniqueName="[06 number-of-people-with-cancer-by-age].[Prevalence - Neoplasms - Sex: Both - Age: 70+ years (Number)]" caption="Prevalence - Neoplasms - Sex: Both - Age: 70+ years (Number)" attribute="1" defaultMemberUniqueName="[06 number-of-people-with-cancer-by-age].[Prevalence - Neoplasms - Sex: Both - Age: 70+ years (Number)].[All]" allUniqueName="[06 number-of-people-with-cancer-by-age].[Prevalence - Neoplasms - Sex: Both - Age: 70+ years (Number)].[All]" dimensionUniqueName="[06 number-of-people-with-cancer-by-age]" displayFolder="" count="2" memberValueDatatype="5" unbalanced="0"/>
    <cacheHierarchy uniqueName="[06 number-of-people-with-cancer-by-age].[Prevalence - Neoplasms - Sex: Both - Age: 50-69 years (Number)]" caption="Prevalence - Neoplasms - Sex: Both - Age: 50-69 years (Number)" attribute="1" defaultMemberUniqueName="[06 number-of-people-with-cancer-by-age].[Prevalence - Neoplasms - Sex: Both - Age: 50-69 years (Number)].[All]" allUniqueName="[06 number-of-people-with-cancer-by-age].[Prevalence - Neoplasms - Sex: Both - Age: 50-69 years (Number)].[All]" dimensionUniqueName="[06 number-of-people-with-cancer-by-age]" displayFolder="" count="2" memberValueDatatype="5" unbalanced="0"/>
    <cacheHierarchy uniqueName="[06 number-of-people-with-cancer-by-age].[Prevalence - Neoplasms - Sex: Both - Age: 15-49 years (Number)]" caption="Prevalence - Neoplasms - Sex: Both - Age: 15-49 years (Number)" attribute="1" defaultMemberUniqueName="[06 number-of-people-with-cancer-by-age].[Prevalence - Neoplasms - Sex: Both - Age: 15-49 years (Number)].[All]" allUniqueName="[06 number-of-people-with-cancer-by-age].[Prevalence - Neoplasms - Sex: Both - Age: 15-49 years (Number)].[All]" dimensionUniqueName="[06 number-of-people-with-cancer-by-age]" displayFolder="" count="2" memberValueDatatype="5" unbalanced="0"/>
    <cacheHierarchy uniqueName="[06 number-of-people-with-cancer-by-age].[Prevalence - Neoplasms - Sex: Both - Age: 5-14 years (Number)]" caption="Prevalence - Neoplasms - Sex: Both - Age: 5-14 years (Number)" attribute="1" defaultMemberUniqueName="[06 number-of-people-with-cancer-by-age].[Prevalence - Neoplasms - Sex: Both - Age: 5-14 years (Number)].[All]" allUniqueName="[06 number-of-people-with-cancer-by-age].[Prevalence - Neoplasms - Sex: Both - Age: 5-14 years (Number)].[All]" dimensionUniqueName="[06 number-of-people-with-cancer-by-age]" displayFolder="" count="2" memberValueDatatype="5" unbalanced="0"/>
    <cacheHierarchy uniqueName="[06 number-of-people-with-cancer-by-age].[Prevalence - Neoplasms - Sex: Both - Age: Under 5 (Number)]" caption="Prevalence - Neoplasms - Sex: Both - Age: Under 5 (Number)" attribute="1" defaultMemberUniqueName="[06 number-of-people-with-cancer-by-age].[Prevalence - Neoplasms - Sex: Both - Age: Under 5 (Number)].[All]" allUniqueName="[06 number-of-people-with-cancer-by-age].[Prevalence - Neoplasms - Sex: Both - Age: Under 5 (Number)].[All]" dimensionUniqueName="[06 number-of-people-with-cancer-by-age]" displayFolder="" count="2" memberValueDatatype="5" unbalanced="0"/>
    <cacheHierarchy uniqueName="[07 share-of-population-with-cancer-by-age].[Entity]" caption="Entity" attribute="1" defaultMemberUniqueName="[07 share-of-population-with-cancer-by-age].[Entity].[All]" allUniqueName="[07 share-of-population-with-cancer-by-age].[Entity].[All]" dimensionUniqueName="[07 share-of-population-with-cancer-by-age]" displayFolder="" count="2" memberValueDatatype="130" unbalanced="0"/>
    <cacheHierarchy uniqueName="[07 share-of-population-with-cancer-by-age].[Code]" caption="Code" attribute="1" defaultMemberUniqueName="[07 share-of-population-with-cancer-by-age].[Code].[All]" allUniqueName="[07 share-of-population-with-cancer-by-age].[Code].[All]" dimensionUniqueName="[07 share-of-population-with-cancer-by-age]" displayFolder="" count="2" memberValueDatatype="130" unbalanced="0"/>
    <cacheHierarchy uniqueName="[07 share-of-population-with-cancer-by-age].[Year]" caption="Year" attribute="1" defaultMemberUniqueName="[07 share-of-population-with-cancer-by-age].[Year].[All]" allUniqueName="[07 share-of-population-with-cancer-by-age].[Year].[All]" dimensionUniqueName="[07 share-of-population-with-cancer-by-age]" displayFolder="" count="2" memberValueDatatype="3" unbalanced="0"/>
    <cacheHierarchy uniqueName="[07 share-of-population-with-cancer-by-age].[Prevalence - Neoplasms - Sex: Both - Age: Under 5 (Percent)]" caption="Prevalence - Neoplasms - Sex: Both - Age: Under 5 (Percent)" attribute="1" defaultMemberUniqueName="[07 share-of-population-with-cancer-by-age].[Prevalence - Neoplasms - Sex: Both - Age: Under 5 (Percent)].[All]" allUniqueName="[07 share-of-population-with-cancer-by-age].[Prevalence - Neoplasms - Sex: Both - Age: Under 5 (Percent)].[All]" dimensionUniqueName="[07 share-of-population-with-cancer-by-age]" displayFolder="" count="2" memberValueDatatype="5" unbalanced="0"/>
    <cacheHierarchy uniqueName="[07 share-of-population-with-cancer-by-age].[Prevalence - Neoplasms - Sex: Both - Age: 70+ years (Percent)]" caption="Prevalence - Neoplasms - Sex: Both - Age: 70+ years (Percent)" attribute="1" defaultMemberUniqueName="[07 share-of-population-with-cancer-by-age].[Prevalence - Neoplasms - Sex: Both - Age: 70+ years (Percent)].[All]" allUniqueName="[07 share-of-population-with-cancer-by-age].[Prevalence - Neoplasms - Sex: Both - Age: 70+ years (Percent)].[All]" dimensionUniqueName="[07 share-of-population-with-cancer-by-age]" displayFolder="" count="2" memberValueDatatype="5" unbalanced="0"/>
    <cacheHierarchy uniqueName="[07 share-of-population-with-cancer-by-age].[Prevalence - Neoplasms - Sex: Both - Age: 15-49 years (Percent)]" caption="Prevalence - Neoplasms - Sex: Both - Age: 15-49 years (Percent)" attribute="1" defaultMemberUniqueName="[07 share-of-population-with-cancer-by-age].[Prevalence - Neoplasms - Sex: Both - Age: 15-49 years (Percent)].[All]" allUniqueName="[07 share-of-population-with-cancer-by-age].[Prevalence - Neoplasms - Sex: Both - Age: 15-49 years (Percent)].[All]" dimensionUniqueName="[07 share-of-population-with-cancer-by-age]" displayFolder="" count="2" memberValueDatatype="5" unbalanced="0"/>
    <cacheHierarchy uniqueName="[07 share-of-population-with-cancer-by-age].[Prevalence - Neoplasms - Sex: Both - Age: 50-69 years (Percent)]" caption="Prevalence - Neoplasms - Sex: Both - Age: 50-69 years (Percent)" attribute="1" defaultMemberUniqueName="[07 share-of-population-with-cancer-by-age].[Prevalence - Neoplasms - Sex: Both - Age: 50-69 years (Percent)].[All]" allUniqueName="[07 share-of-population-with-cancer-by-age].[Prevalence - Neoplasms - Sex: Both - Age: 50-69 years (Percent)].[All]" dimensionUniqueName="[07 share-of-population-with-cancer-by-age]" displayFolder="" count="2" memberValueDatatype="5" unbalanced="0"/>
    <cacheHierarchy uniqueName="[07 share-of-population-with-cancer-by-age].[Prevalence - Neoplasms - Sex: Both - Age: 5-14 years (Percent)]" caption="Prevalence - Neoplasms - Sex: Both - Age: 5-14 years (Percent)" attribute="1" defaultMemberUniqueName="[07 share-of-population-with-cancer-by-age].[Prevalence - Neoplasms - Sex: Both - Age: 5-14 years (Percent)].[All]" allUniqueName="[07 share-of-population-with-cancer-by-age].[Prevalence - Neoplasms - Sex: Both - Age: 5-14 years (Percent)].[All]" dimensionUniqueName="[07 share-of-population-with-cancer-by-age]" displayFolder="" count="2" memberValueDatatype="5" unbalanced="0"/>
    <cacheHierarchy uniqueName="[07 share-of-population-with-cancer-by-age].[Prevalence - Neoplasms - Sex: Both - Age: All Ages (Percent)]" caption="Prevalence - Neoplasms - Sex: Both - Age: All Ages (Percent)" attribute="1" defaultMemberUniqueName="[07 share-of-population-with-cancer-by-age].[Prevalence - Neoplasms - Sex: Both - Age: All Ages (Percent)].[All]" allUniqueName="[07 share-of-population-with-cancer-by-age].[Prevalence - Neoplasms - Sex: Both - Age: All Ages (Percent)].[All]" dimensionUniqueName="[07 share-of-population-with-cancer-by-age]" displayFolder="" count="2" memberValueDatatype="5" unbalanced="0"/>
    <cacheHierarchy uniqueName="[08 disease-burden-rates-by-cancer-types].[Entity]" caption="Entity" attribute="1" defaultMemberUniqueName="[08 disease-burden-rates-by-cancer-types].[Entity].[All]" allUniqueName="[08 disease-burden-rates-by-cancer-types].[Entity].[All]" dimensionUniqueName="[08 disease-burden-rates-by-cancer-types]" displayFolder="" count="2" memberValueDatatype="130" unbalanced="0"/>
    <cacheHierarchy uniqueName="[08 disease-burden-rates-by-cancer-types].[Code]" caption="Code" attribute="1" defaultMemberUniqueName="[08 disease-burden-rates-by-cancer-types].[Code].[All]" allUniqueName="[08 disease-burden-rates-by-cancer-types].[Code].[All]" dimensionUniqueName="[08 disease-burden-rates-by-cancer-types]" displayFolder="" count="2" memberValueDatatype="130" unbalanced="0"/>
    <cacheHierarchy uniqueName="[08 disease-burden-rates-by-cancer-types].[Year]" caption="Year" attribute="1" defaultMemberUniqueName="[08 disease-burden-rates-by-cancer-types].[Year].[All]" allUniqueName="[08 disease-burden-rates-by-cancer-types].[Year].[All]" dimensionUniqueName="[08 disease-burden-rates-by-cancer-types]" displayFolder="" count="2" memberValueDatatype="3" unbalanced="0"/>
    <cacheHierarchy uniqueName="[08 disease-burden-rates-by-cancer-types].[DALYs (Disability-Adjusted Life Years) - Other pharynx cancer -]" caption="DALYs (Disability-Adjusted Life Years) - Other pharynx cancer -" attribute="1" defaultMemberUniqueName="[08 disease-burden-rates-by-cancer-types].[DALYs (Disability-Adjusted Life Years) - Other pharynx cancer -].[All]" allUniqueName="[08 disease-burden-rates-by-cancer-types].[DALYs (Disability-Adjusted Life Years) - Other pharynx cancer -].[All]" dimensionUniqueName="[08 disease-burden-rates-by-cancer-types]" displayFolder="" count="2" memberValueDatatype="5" unbalanced="0"/>
    <cacheHierarchy uniqueName="[08 disease-burden-rates-by-cancer-types].[DALYs (Disability-Adjusted Life Years) - Liver cancer - Sex: Bot]" caption="DALYs (Disability-Adjusted Life Years) - Liver cancer - Sex: Bot" attribute="1" defaultMemberUniqueName="[08 disease-burden-rates-by-cancer-types].[DALYs (Disability-Adjusted Life Years) - Liver cancer - Sex: Bot].[All]" allUniqueName="[08 disease-burden-rates-by-cancer-types].[DALYs (Disability-Adjusted Life Years) - Liver cancer - Sex: Bot].[All]" dimensionUniqueName="[08 disease-burden-rates-by-cancer-types]" displayFolder="" count="2" memberValueDatatype="5" unbalanced="0"/>
    <cacheHierarchy uniqueName="[08 disease-burden-rates-by-cancer-types].[DALYs (Disability-Adjusted Life Years) - Breast cancer - Sex: Bo]" caption="DALYs (Disability-Adjusted Life Years) - Breast cancer - Sex: Bo" attribute="1" defaultMemberUniqueName="[08 disease-burden-rates-by-cancer-types].[DALYs (Disability-Adjusted Life Years) - Breast cancer - Sex: Bo].[All]" allUniqueName="[08 disease-burden-rates-by-cancer-types].[DALYs (Disability-Adjusted Life Years) - Breast cancer - Sex: Bo].[All]" dimensionUniqueName="[08 disease-burden-rates-by-cancer-types]" displayFolder="" count="2" memberValueDatatype="5" unbalanced="0"/>
    <cacheHierarchy uniqueName="[08 disease-burden-rates-by-cancer-types].[DALYs (Disability-Adjusted Life Years) - Tracheal, bronchus, and]" caption="DALYs (Disability-Adjusted Life Years) - Tracheal, bronchus, and" attribute="1" defaultMemberUniqueName="[08 disease-burden-rates-by-cancer-types].[DALYs (Disability-Adjusted Life Years) - Tracheal, bronchus, and].[All]" allUniqueName="[08 disease-burden-rates-by-cancer-types].[DALYs (Disability-Adjusted Life Years) - Tracheal, bronchus, and].[All]" dimensionUniqueName="[08 disease-burden-rates-by-cancer-types]" displayFolder="" count="2" memberValueDatatype="5" unbalanced="0"/>
    <cacheHierarchy uniqueName="[08 disease-burden-rates-by-cancer-types].[DALYs (Disability-Adjusted Life Years) - Gallbladder and biliary]" caption="DALYs (Disability-Adjusted Life Years) - Gallbladder and biliary" attribute="1" defaultMemberUniqueName="[08 disease-burden-rates-by-cancer-types].[DALYs (Disability-Adjusted Life Years) - Gallbladder and biliary].[All]" allUniqueName="[08 disease-burden-rates-by-cancer-types].[DALYs (Disability-Adjusted Life Years) - Gallbladder and biliary].[All]" dimensionUniqueName="[08 disease-burden-rates-by-cancer-types]" displayFolder="" count="2" memberValueDatatype="5" unbalanced="0"/>
    <cacheHierarchy uniqueName="[08 disease-burden-rates-by-cancer-types].[DALYs (Disability-Adjusted Life Years) - Kidney cancer - Sex: Bo]" caption="DALYs (Disability-Adjusted Life Years) - Kidney cancer - Sex: Bo" attribute="1" defaultMemberUniqueName="[08 disease-burden-rates-by-cancer-types].[DALYs (Disability-Adjusted Life Years) - Kidney cancer - Sex: Bo].[All]" allUniqueName="[08 disease-burden-rates-by-cancer-types].[DALYs (Disability-Adjusted Life Years) - Kidney cancer - Sex: Bo].[All]" dimensionUniqueName="[08 disease-burden-rates-by-cancer-types]" displayFolder="" count="2" memberValueDatatype="5" unbalanced="0"/>
    <cacheHierarchy uniqueName="[08 disease-burden-rates-by-cancer-types].[DALYs (Disability-Adjusted Life Years) - Larynx cancer - Sex: Bo]" caption="DALYs (Disability-Adjusted Life Years) - Larynx cancer - Sex: Bo" attribute="1" defaultMemberUniqueName="[08 disease-burden-rates-by-cancer-types].[DALYs (Disability-Adjusted Life Years) - Larynx cancer - Sex: Bo].[All]" allUniqueName="[08 disease-burden-rates-by-cancer-types].[DALYs (Disability-Adjusted Life Years) - Larynx cancer - Sex: Bo].[All]" dimensionUniqueName="[08 disease-burden-rates-by-cancer-types]" displayFolder="" count="2" memberValueDatatype="5" unbalanced="0"/>
    <cacheHierarchy uniqueName="[08 disease-burden-rates-by-cancer-types].[DALYs (Disability-Adjusted Life Years) - Stomach cancer - Sex: B]" caption="DALYs (Disability-Adjusted Life Years) - Stomach cancer - Sex: B" attribute="1" defaultMemberUniqueName="[08 disease-burden-rates-by-cancer-types].[DALYs (Disability-Adjusted Life Years) - Stomach cancer - Sex: B].[All]" allUniqueName="[08 disease-burden-rates-by-cancer-types].[DALYs (Disability-Adjusted Life Years) - Stomach cancer - Sex: B].[All]" dimensionUniqueName="[08 disease-burden-rates-by-cancer-types]" displayFolder="" count="2" memberValueDatatype="5" unbalanced="0"/>
    <cacheHierarchy uniqueName="[08 disease-burden-rates-by-cancer-types].[DALYs (Disability-Adjusted Life Years) - Thyroid cancer - Sex: B]" caption="DALYs (Disability-Adjusted Life Years) - Thyroid cancer - Sex: B" attribute="1" defaultMemberUniqueName="[08 disease-burden-rates-by-cancer-types].[DALYs (Disability-Adjusted Life Years) - Thyroid cancer - Sex: B].[All]" allUniqueName="[08 disease-burden-rates-by-cancer-types].[DALYs (Disability-Adjusted Life Years) - Thyroid cancer - Sex: B].[All]" dimensionUniqueName="[08 disease-burden-rates-by-cancer-types]" displayFolder="" count="2" memberValueDatatype="5" unbalanced="0"/>
    <cacheHierarchy uniqueName="[08 disease-burden-rates-by-cancer-types].[DALYs (Disability-Adjusted Life Years) - Uterine cancer - Sex: B]" caption="DALYs (Disability-Adjusted Life Years) - Uterine cancer - Sex: B" attribute="1" defaultMemberUniqueName="[08 disease-burden-rates-by-cancer-types].[DALYs (Disability-Adjusted Life Years) - Uterine cancer - Sex: B].[All]" allUniqueName="[08 disease-burden-rates-by-cancer-types].[DALYs (Disability-Adjusted Life Years) - Uterine cancer - Sex: B].[All]" dimensionUniqueName="[08 disease-burden-rates-by-cancer-types]" displayFolder="" count="2" memberValueDatatype="5" unbalanced="0"/>
    <cacheHierarchy uniqueName="[08 disease-burden-rates-by-cancer-types].[DALYs (Disability-Adjusted Life Years) - Ovarian cancer - Sex: B]" caption="DALYs (Disability-Adjusted Life Years) - Ovarian cancer - Sex: B" attribute="1" defaultMemberUniqueName="[08 disease-burden-rates-by-cancer-types].[DALYs (Disability-Adjusted Life Years) - Ovarian cancer - Sex: B].[All]" allUniqueName="[08 disease-burden-rates-by-cancer-types].[DALYs (Disability-Adjusted Life Years) - Ovarian cancer - Sex: B].[All]" dimensionUniqueName="[08 disease-burden-rates-by-cancer-types]" displayFolder="" count="2" memberValueDatatype="5" unbalanced="0"/>
    <cacheHierarchy uniqueName="[08 disease-burden-rates-by-cancer-types].[DALYs (Disability-Adjusted Life Years) - Bladder cancer - Sex: B]" caption="DALYs (Disability-Adjusted Life Years) - Bladder cancer - Sex: B" attribute="1" defaultMemberUniqueName="[08 disease-burden-rates-by-cancer-types].[DALYs (Disability-Adjusted Life Years) - Bladder cancer - Sex: B].[All]" allUniqueName="[08 disease-burden-rates-by-cancer-types].[DALYs (Disability-Adjusted Life Years) - Bladder cancer - Sex: B].[All]" dimensionUniqueName="[08 disease-burden-rates-by-cancer-types]" displayFolder="" count="2" memberValueDatatype="5" unbalanced="0"/>
    <cacheHierarchy uniqueName="[08 disease-burden-rates-by-cancer-types].[DALYs (Disability-Adjusted Life Years) - Cervical cancer - Sex:]" caption="DALYs (Disability-Adjusted Life Years) - Cervical cancer - Sex:" attribute="1" defaultMemberUniqueName="[08 disease-burden-rates-by-cancer-types].[DALYs (Disability-Adjusted Life Years) - Cervical cancer - Sex:].[All]" allUniqueName="[08 disease-burden-rates-by-cancer-types].[DALYs (Disability-Adjusted Life Years) - Cervical cancer - Sex:].[All]" dimensionUniqueName="[08 disease-burden-rates-by-cancer-types]" displayFolder="" count="2" memberValueDatatype="5" unbalanced="0"/>
    <cacheHierarchy uniqueName="[08 disease-burden-rates-by-cancer-types].[DALYs (Disability-Adjusted Life Years) - Prostate cancer - Sex:]" caption="DALYs (Disability-Adjusted Life Years) - Prostate cancer - Sex:" attribute="1" defaultMemberUniqueName="[08 disease-burden-rates-by-cancer-types].[DALYs (Disability-Adjusted Life Years) - Prostate cancer - Sex:].[All]" allUniqueName="[08 disease-burden-rates-by-cancer-types].[DALYs (Disability-Adjusted Life Years) - Prostate cancer - Sex:].[All]" dimensionUniqueName="[08 disease-burden-rates-by-cancer-types]" displayFolder="" count="2" memberValueDatatype="5" unbalanced="0"/>
    <cacheHierarchy uniqueName="[08 disease-burden-rates-by-cancer-types].[DALYs (Disability-Adjusted Life Years) - Brain and central nervo]" caption="DALYs (Disability-Adjusted Life Years) - Brain and central nervo" attribute="1" defaultMemberUniqueName="[08 disease-burden-rates-by-cancer-types].[DALYs (Disability-Adjusted Life Years) - Brain and central nervo].[All]" allUniqueName="[08 disease-burden-rates-by-cancer-types].[DALYs (Disability-Adjusted Life Years) - Brain and central nervo].[All]" dimensionUniqueName="[08 disease-burden-rates-by-cancer-types]" displayFolder="" count="2" memberValueDatatype="5" unbalanced="0"/>
    <cacheHierarchy uniqueName="[08 disease-burden-rates-by-cancer-types].[DALYs (Disability-Adjusted Life Years) - Pancreatic cancer - Sex]" caption="DALYs (Disability-Adjusted Life Years) - Pancreatic cancer - Sex" attribute="1" defaultMemberUniqueName="[08 disease-burden-rates-by-cancer-types].[DALYs (Disability-Adjusted Life Years) - Pancreatic cancer - Sex].[All]" allUniqueName="[08 disease-burden-rates-by-cancer-types].[DALYs (Disability-Adjusted Life Years) - Pancreatic cancer - Sex].[All]" dimensionUniqueName="[08 disease-burden-rates-by-cancer-types]" displayFolder="" count="2" memberValueDatatype="5" unbalanced="0"/>
    <cacheHierarchy uniqueName="[08 disease-burden-rates-by-cancer-types].[DALYs (Disability-Adjusted Life Years) - Testicular cancer - Sex]" caption="DALYs (Disability-Adjusted Life Years) - Testicular cancer - Sex" attribute="1" defaultMemberUniqueName="[08 disease-burden-rates-by-cancer-types].[DALYs (Disability-Adjusted Life Years) - Testicular cancer - Sex].[All]" allUniqueName="[08 disease-burden-rates-by-cancer-types].[DALYs (Disability-Adjusted Life Years) - Testicular cancer - Sex].[All]" dimensionUniqueName="[08 disease-burden-rates-by-cancer-types]" displayFolder="" count="2" memberValueDatatype="5" unbalanced="0"/>
    <cacheHierarchy uniqueName="[08 disease-burden-rates-by-cancer-types].[DALYs (Disability-Adjusted Life Years) - Esophageal cancer - Sex]" caption="DALYs (Disability-Adjusted Life Years) - Esophageal cancer - Sex" attribute="1" defaultMemberUniqueName="[08 disease-burden-rates-by-cancer-types].[DALYs (Disability-Adjusted Life Years) - Esophageal cancer - Sex].[All]" allUniqueName="[08 disease-burden-rates-by-cancer-types].[DALYs (Disability-Adjusted Life Years) - Esophageal cancer - Sex].[All]" dimensionUniqueName="[08 disease-burden-rates-by-cancer-types]" displayFolder="" count="2" memberValueDatatype="5" unbalanced="0"/>
    <cacheHierarchy uniqueName="[08 disease-burden-rates-by-cancer-types].[DALYs (Disability-Adjusted Life Years) - Nasopharynx cancer - Se]" caption="DALYs (Disability-Adjusted Life Years) - Nasopharynx cancer - Se" attribute="1" defaultMemberUniqueName="[08 disease-burden-rates-by-cancer-types].[DALYs (Disability-Adjusted Life Years) - Nasopharynx cancer - Se].[All]" allUniqueName="[08 disease-burden-rates-by-cancer-types].[DALYs (Disability-Adjusted Life Years) - Nasopharynx cancer - Se].[All]" dimensionUniqueName="[08 disease-burden-rates-by-cancer-types]" displayFolder="" count="2" memberValueDatatype="5" unbalanced="0"/>
    <cacheHierarchy uniqueName="[08 disease-burden-rates-by-cancer-types].[DALYs (Disability-Adjusted Life Years) - Colon and rectum cancer]" caption="DALYs (Disability-Adjusted Life Years) - Colon and rectum cancer" attribute="1" defaultMemberUniqueName="[08 disease-burden-rates-by-cancer-types].[DALYs (Disability-Adjusted Life Years) - Colon and rectum cancer].[All]" allUniqueName="[08 disease-burden-rates-by-cancer-types].[DALYs (Disability-Adjusted Life Years) - Colon and rectum cancer].[All]" dimensionUniqueName="[08 disease-burden-rates-by-cancer-types]" displayFolder="" count="2" memberValueDatatype="5" unbalanced="0"/>
    <cacheHierarchy uniqueName="[08 disease-burden-rates-by-cancer-types].[DALYs (Disability-Adjusted Life Years) - Non-melanoma skin cance]" caption="DALYs (Disability-Adjusted Life Years) - Non-melanoma skin cance" attribute="1" defaultMemberUniqueName="[08 disease-burden-rates-by-cancer-types].[DALYs (Disability-Adjusted Life Years) - Non-melanoma skin cance].[All]" allUniqueName="[08 disease-burden-rates-by-cancer-types].[DALYs (Disability-Adjusted Life Years) - Non-melanoma skin cance].[All]" dimensionUniqueName="[08 disease-burden-rates-by-cancer-types]" displayFolder="" count="2" memberValueDatatype="5" unbalanced="0"/>
    <cacheHierarchy uniqueName="[08 disease-burden-rates-by-cancer-types].[DALYs (Disability-Adjusted Life Years) - Lip and oral cavity can]" caption="DALYs (Disability-Adjusted Life Years) - Lip and oral cavity can" attribute="1" defaultMemberUniqueName="[08 disease-burden-rates-by-cancer-types].[DALYs (Disability-Adjusted Life Years) - Lip and oral cavity can].[All]" allUniqueName="[08 disease-burden-rates-by-cancer-types].[DALYs (Disability-Adjusted Life Years) - Lip and oral cavity can].[All]" dimensionUniqueName="[08 disease-burden-rates-by-cancer-types]" displayFolder="" count="2" memberValueDatatype="5" unbalanced="0"/>
    <cacheHierarchy uniqueName="[08 disease-burden-rates-by-cancer-types].[DALYs (Disability-Adjusted Life Years) - Malignant skin melanoma]" caption="DALYs (Disability-Adjusted Life Years) - Malignant skin melanoma" attribute="1" defaultMemberUniqueName="[08 disease-burden-rates-by-cancer-types].[DALYs (Disability-Adjusted Life Years) - Malignant skin melanoma].[All]" allUniqueName="[08 disease-burden-rates-by-cancer-types].[DALYs (Disability-Adjusted Life Years) - Malignant skin melanoma].[All]" dimensionUniqueName="[08 disease-burden-rates-by-cancer-types]" displayFolder="" count="2" memberValueDatatype="5" unbalanced="0"/>
    <cacheHierarchy uniqueName="[08 disease-burden-rates-by-cancer-types].[DALYs (Disability-Adjusted Life Years) - Other malignant neoplas]" caption="DALYs (Disability-Adjusted Life Years) - Other malignant neoplas" attribute="1" defaultMemberUniqueName="[08 disease-burden-rates-by-cancer-types].[DALYs (Disability-Adjusted Life Years) - Other malignant neoplas].[All]" allUniqueName="[08 disease-burden-rates-by-cancer-types].[DALYs (Disability-Adjusted Life Years) - Other malignant neoplas].[All]" dimensionUniqueName="[08 disease-burden-rates-by-cancer-types]" displayFolder="" count="2" memberValueDatatype="5" unbalanced="0"/>
    <cacheHierarchy uniqueName="[08 disease-burden-rates-by-cancer-types].[DALYs (Disability-Adjusted Life Years) - Mesothelioma - Sex: Bot]" caption="DALYs (Disability-Adjusted Life Years) - Mesothelioma - Sex: Bot" attribute="1" defaultMemberUniqueName="[08 disease-burden-rates-by-cancer-types].[DALYs (Disability-Adjusted Life Years) - Mesothelioma - Sex: Bot].[All]" allUniqueName="[08 disease-burden-rates-by-cancer-types].[DALYs (Disability-Adjusted Life Years) - Mesothelioma - Sex: Bot].[All]" dimensionUniqueName="[08 disease-burden-rates-by-cancer-types]" displayFolder="" count="2" memberValueDatatype="5" unbalanced="0"/>
    <cacheHierarchy uniqueName="[08 disease-burden-rates-by-cancer-types].[DALYs (Disability-Adjusted Life Years) - Hodgkin lymphoma - Sex:]" caption="DALYs (Disability-Adjusted Life Years) - Hodgkin lymphoma - Sex:" attribute="1" defaultMemberUniqueName="[08 disease-burden-rates-by-cancer-types].[DALYs (Disability-Adjusted Life Years) - Hodgkin lymphoma - Sex:].[All]" allUniqueName="[08 disease-burden-rates-by-cancer-types].[DALYs (Disability-Adjusted Life Years) - Hodgkin lymphoma - Sex:].[All]" dimensionUniqueName="[08 disease-burden-rates-by-cancer-types]" displayFolder="" count="2" memberValueDatatype="5" unbalanced="0"/>
    <cacheHierarchy uniqueName="[08 disease-burden-rates-by-cancer-types].[DALYs (Disability-Adjusted Life Years) - Non-Hodgkin lymphoma -]" caption="DALYs (Disability-Adjusted Life Years) - Non-Hodgkin lymphoma -" attribute="1" defaultMemberUniqueName="[08 disease-burden-rates-by-cancer-types].[DALYs (Disability-Adjusted Life Years) - Non-Hodgkin lymphoma -].[All]" allUniqueName="[08 disease-burden-rates-by-cancer-types].[DALYs (Disability-Adjusted Life Years) - Non-Hodgkin lymphoma -].[All]" dimensionUniqueName="[08 disease-burden-rates-by-cancer-types]" displayFolder="" count="2" memberValueDatatype="5" unbalanced="0"/>
    <cacheHierarchy uniqueName="[09_cancer-deaths-rate-and-age-standardized-rate-index].[Entity]" caption="Entity" attribute="1" defaultMemberUniqueName="[09_cancer-deaths-rate-and-age-standardized-rate-index].[Entity].[All]" allUniqueName="[09_cancer-deaths-rate-and-age-standardized-rate-index].[Entity].[All]" dimensionUniqueName="[09_cancer-deaths-rate-and-age-standardized-rate-index]" displayFolder="" count="2" memberValueDatatype="130" unbalanced="0">
      <fieldsUsage count="2">
        <fieldUsage x="-1"/>
        <fieldUsage x="29"/>
      </fieldsUsage>
    </cacheHierarchy>
    <cacheHierarchy uniqueName="[09_cancer-deaths-rate-and-age-standardized-rate-index].[Code]" caption="Code" attribute="1" defaultMemberUniqueName="[09_cancer-deaths-rate-and-age-standardized-rate-index].[Code].[All]" allUniqueName="[09_cancer-deaths-rate-and-age-standardized-rate-index].[Code].[All]" dimensionUniqueName="[09_cancer-deaths-rate-and-age-standardized-rate-index]" displayFolder="" count="2" memberValueDatatype="130" unbalanced="0"/>
    <cacheHierarchy uniqueName="[09_cancer-deaths-rate-and-age-standardized-rate-index].[Year]" caption="Year" attribute="1" defaultMemberUniqueName="[09_cancer-deaths-rate-and-age-standardized-rate-index].[Year].[All]" allUniqueName="[09_cancer-deaths-rate-and-age-standardized-rate-index].[Year].[All]" dimensionUniqueName="[09_cancer-deaths-rate-and-age-standardized-rate-index]" displayFolder="" count="2" memberValueDatatype="3" unbalanced="0">
      <fieldsUsage count="2">
        <fieldUsage x="-1"/>
        <fieldUsage x="28"/>
      </fieldsUsage>
    </cacheHierarchy>
    <cacheHierarchy uniqueName="[09_cancer-deaths-rate-and-age-standardized-rate-index].[Deaths - Neoplasms - Sex: Both - Age: Age-standardized (Rate)]" caption="Deaths - Neoplasms - Sex: Both - Age: Age-standardized (Rate)" attribute="1" defaultMemberUniqueName="[09_cancer-deaths-rate-and-age-standardized-rate-index].[Deaths - Neoplasms - Sex: Both - Age: Age-standardized (Rate)].[All]" allUniqueName="[09_cancer-deaths-rate-and-age-standardized-rate-index].[Deaths - Neoplasms - Sex: Both - Age: Age-standardized (Rate)].[All]" dimensionUniqueName="[09_cancer-deaths-rate-and-age-standardized-rate-index]" displayFolder="" count="2" memberValueDatatype="5" unbalanced="0"/>
    <cacheHierarchy uniqueName="[09_cancer-deaths-rate-and-age-standardized-rate-index].[Deaths - Neoplasms - Sex: Both - Age: All Ages (Rate)]" caption="Deaths - Neoplasms - Sex: Both - Age: All Ages (Rate)" attribute="1" defaultMemberUniqueName="[09_cancer-deaths-rate-and-age-standardized-rate-index].[Deaths - Neoplasms - Sex: Both - Age: All Ages (Rate)].[All]" allUniqueName="[09_cancer-deaths-rate-and-age-standardized-rate-index].[Deaths - Neoplasms - Sex: Both - Age: All Ages (Rate)].[All]" dimensionUniqueName="[09_cancer-deaths-rate-and-age-standardized-rate-index]" displayFolder="" count="2" memberValueDatatype="5" unbalanced="0"/>
    <cacheHierarchy uniqueName="[09_cancer-deaths-rate-and-age-standardized-rate-index].[Deaths - Neoplasms - Sex: Both - Age: All Ages (Number)]" caption="Deaths - Neoplasms - Sex: Both - Age: All Ages (Number)" attribute="1" defaultMemberUniqueName="[09_cancer-deaths-rate-and-age-standardized-rate-index].[Deaths - Neoplasms - Sex: Both - Age: All Ages (Number)].[All]" allUniqueName="[09_cancer-deaths-rate-and-age-standardized-rate-index].[Deaths - Neoplasms - Sex: Both - Age: All Ages (Number)].[All]" dimensionUniqueName="[09_cancer-deaths-rate-and-age-standardized-rate-index]" displayFolder="" count="2" memberValueDatatype="3" unbalanced="0"/>
    <cacheHierarchy uniqueName="[Measures].[__XL_Count 01 annual-number-of-deaths-by-cause]" caption="__XL_Count 01 annual-number-of-deaths-by-cause" measure="1" displayFolder="" measureGroup="01 annual-number-of-deaths-by-cause" count="0" hidden="1"/>
    <cacheHierarchy uniqueName="[Measures].[__XL_Count 02 total-cancer-deaths-by-type]" caption="__XL_Count 02 total-cancer-deaths-by-type" measure="1" displayFolder="" measureGroup="02 total-cancer-deaths-by-type" count="0" hidden="1"/>
    <cacheHierarchy uniqueName="[Measures].[__XL_Count 03 cancer-death-rates-by-age]" caption="__XL_Count 03 cancer-death-rates-by-age" measure="1" displayFolder="" measureGroup="03 cancer-death-rates-by-age" count="0" hidden="1"/>
    <cacheHierarchy uniqueName="[Measures].[__XL_Count 04_share-of-population-with-cancer-types_]" caption="__XL_Count 04_share-of-population-with-cancer-types_" measure="1" displayFolder="" measureGroup="04_share-of-population-with-cancer-types_" count="0" hidden="1"/>
    <cacheHierarchy uniqueName="[Measures].[__XL_Count 05_share-of-population-with-cancer]" caption="__XL_Count 05_share-of-population-with-cancer" measure="1" displayFolder="" measureGroup="05_share-of-population-with-cancer" count="0" hidden="1"/>
    <cacheHierarchy uniqueName="[Measures].[__XL_Count 06 number-of-people-with-cancer-by-age]" caption="__XL_Count 06 number-of-people-with-cancer-by-age" measure="1" displayFolder="" measureGroup="06 number-of-people-with-cancer-by-age" count="0" hidden="1"/>
    <cacheHierarchy uniqueName="[Measures].[__XL_Count 07 share-of-population-with-cancer-by-age]" caption="__XL_Count 07 share-of-population-with-cancer-by-age" measure="1" displayFolder="" measureGroup="07 share-of-population-with-cancer-by-age" count="0" hidden="1"/>
    <cacheHierarchy uniqueName="[Measures].[__XL_Count 08 disease-burden-rates-by-cancer-types]" caption="__XL_Count 08 disease-burden-rates-by-cancer-types" measure="1" displayFolder="" measureGroup="08 disease-burden-rates-by-cancer-types" count="0" hidden="1"/>
    <cacheHierarchy uniqueName="[Measures].[__XL_Count 09_cancer-deaths-rate-and-age-standardized-rate-index]" caption="__XL_Count 09_cancer-deaths-rate-and-age-standardized-rate-index" measure="1" displayFolder="" measureGroup="09_cancer-deaths-rate-and-age-standardized-rate-index" count="0" hidden="1"/>
    <cacheHierarchy uniqueName="[Measures].[__No measures defined]" caption="__No measures defined" measure="1" displayFolder="" count="0" hidden="1"/>
    <cacheHierarchy uniqueName="[Measures].[Sum of Number of executions (Amnesty International)]" caption="Sum of Number of executions (Amnesty International)" measure="1" displayFolder="" measureGroup="01 annual-number-of-deaths-by-cause" count="0" hidden="1">
      <extLst>
        <ext xmlns:x15="http://schemas.microsoft.com/office/spreadsheetml/2010/11/main" uri="{B97F6D7D-B522-45F9-BDA1-12C45D357490}">
          <x15:cacheHierarchy aggregatedColumn="3"/>
        </ext>
      </extLst>
    </cacheHierarchy>
    <cacheHierarchy uniqueName="[Measures].[Sum of Deaths - Meningitis - Sex: Both - Age: All Ages (Number)]" caption="Sum of Deaths - Meningitis - Sex: Both - Age: All Ages (Number)" measure="1" displayFolder="" measureGroup="01 annual-number-of-deaths-by-cause" count="0" hidden="1">
      <extLst>
        <ext xmlns:x15="http://schemas.microsoft.com/office/spreadsheetml/2010/11/main" uri="{B97F6D7D-B522-45F9-BDA1-12C45D357490}">
          <x15:cacheHierarchy aggregatedColumn="4"/>
        </ext>
      </extLst>
    </cacheHierarchy>
    <cacheHierarchy uniqueName="[Measures].[Sum of Deaths - Alzheimer's disease and other dementias - Sex: Both - A]" caption="Sum of Deaths - Alzheimer's disease and other dementias - Sex: Both - A" measure="1" displayFolder="" measureGroup="01 annual-number-of-deaths-by-cause" count="0" hidden="1">
      <extLst>
        <ext xmlns:x15="http://schemas.microsoft.com/office/spreadsheetml/2010/11/main" uri="{B97F6D7D-B522-45F9-BDA1-12C45D357490}">
          <x15:cacheHierarchy aggregatedColumn="5"/>
        </ext>
      </extLst>
    </cacheHierarchy>
    <cacheHierarchy uniqueName="[Measures].[Sum of Deaths - Parkinson's disease - Sex: Both - Age: All Ages (Number]" caption="Sum of Deaths - Parkinson's disease - Sex: Both - Age: All Ages (Number" measure="1" displayFolder="" measureGroup="01 annual-number-of-deaths-by-cause" count="0" hidden="1">
      <extLst>
        <ext xmlns:x15="http://schemas.microsoft.com/office/spreadsheetml/2010/11/main" uri="{B97F6D7D-B522-45F9-BDA1-12C45D357490}">
          <x15:cacheHierarchy aggregatedColumn="6"/>
        </ext>
      </extLst>
    </cacheHierarchy>
    <cacheHierarchy uniqueName="[Measures].[Sum of Deaths - Nutritional deficiencies - Sex: Both - Age: All Ages (N]" caption="Sum of Deaths - Nutritional deficiencies - Sex: Both - Age: All Ages (N" measure="1" displayFolder="" measureGroup="01 annual-number-of-deaths-by-cause" count="0" hidden="1">
      <extLst>
        <ext xmlns:x15="http://schemas.microsoft.com/office/spreadsheetml/2010/11/main" uri="{B97F6D7D-B522-45F9-BDA1-12C45D357490}">
          <x15:cacheHierarchy aggregatedColumn="7"/>
        </ext>
      </extLst>
    </cacheHierarchy>
    <cacheHierarchy uniqueName="[Measures].[Sum of Deaths - Malaria - Sex: Both - Age: All Ages (Number)]" caption="Sum of Deaths - Malaria - Sex: Both - Age: All Ages (Number)" measure="1" displayFolder="" measureGroup="01 annual-number-of-deaths-by-cause" count="0" hidden="1">
      <extLst>
        <ext xmlns:x15="http://schemas.microsoft.com/office/spreadsheetml/2010/11/main" uri="{B97F6D7D-B522-45F9-BDA1-12C45D357490}">
          <x15:cacheHierarchy aggregatedColumn="8"/>
        </ext>
      </extLst>
    </cacheHierarchy>
    <cacheHierarchy uniqueName="[Measures].[Sum of Deaths - Drowning - Sex: Both - Age: All Ages (Number)]" caption="Sum of Deaths - Drowning - Sex: Both - Age: All Ages (Number)" measure="1" displayFolder="" measureGroup="01 annual-number-of-deaths-by-cause" count="0" hidden="1">
      <extLst>
        <ext xmlns:x15="http://schemas.microsoft.com/office/spreadsheetml/2010/11/main" uri="{B97F6D7D-B522-45F9-BDA1-12C45D357490}">
          <x15:cacheHierarchy aggregatedColumn="9"/>
        </ext>
      </extLst>
    </cacheHierarchy>
    <cacheHierarchy uniqueName="[Measures].[Sum of Deaths - Interpersonal violence - Sex: Both - Age: All Ages (Num]" caption="Sum of Deaths - Interpersonal violence - Sex: Both - Age: All Ages (Num" measure="1" displayFolder="" measureGroup="01 annual-number-of-deaths-by-cause" count="0" hidden="1">
      <extLst>
        <ext xmlns:x15="http://schemas.microsoft.com/office/spreadsheetml/2010/11/main" uri="{B97F6D7D-B522-45F9-BDA1-12C45D357490}">
          <x15:cacheHierarchy aggregatedColumn="10"/>
        </ext>
      </extLst>
    </cacheHierarchy>
    <cacheHierarchy uniqueName="[Measures].[Sum of Deaths - Maternal disorders - Sex: Both - Age: All Ages (Number)]" caption="Sum of Deaths - Maternal disorders - Sex: Both - Age: All Ages (Number)" measure="1" displayFolder="" measureGroup="01 annual-number-of-deaths-by-cause" count="0" hidden="1">
      <extLst>
        <ext xmlns:x15="http://schemas.microsoft.com/office/spreadsheetml/2010/11/main" uri="{B97F6D7D-B522-45F9-BDA1-12C45D357490}">
          <x15:cacheHierarchy aggregatedColumn="11"/>
        </ext>
      </extLst>
    </cacheHierarchy>
    <cacheHierarchy uniqueName="[Measures].[Sum of Deaths - HIV/AIDS - Sex: Both - Age: All Ages (Number)]" caption="Sum of Deaths - HIV/AIDS - Sex: Both - Age: All Ages (Number)" measure="1" displayFolder="" measureGroup="01 annual-number-of-deaths-by-cause" count="0" hidden="1">
      <extLst>
        <ext xmlns:x15="http://schemas.microsoft.com/office/spreadsheetml/2010/11/main" uri="{B97F6D7D-B522-45F9-BDA1-12C45D357490}">
          <x15:cacheHierarchy aggregatedColumn="12"/>
        </ext>
      </extLst>
    </cacheHierarchy>
    <cacheHierarchy uniqueName="[Measures].[Sum of Deaths - Drug use disorders - Sex: Both - Age: All Ages (Number)]" caption="Sum of Deaths - Drug use disorders - Sex: Both - Age: All Ages (Number)" measure="1" displayFolder="" measureGroup="01 annual-number-of-deaths-by-cause" count="0" hidden="1">
      <extLst>
        <ext xmlns:x15="http://schemas.microsoft.com/office/spreadsheetml/2010/11/main" uri="{B97F6D7D-B522-45F9-BDA1-12C45D357490}">
          <x15:cacheHierarchy aggregatedColumn="13"/>
        </ext>
      </extLst>
    </cacheHierarchy>
    <cacheHierarchy uniqueName="[Measures].[Sum of Deaths - Tuberculosis - Sex: Both - Age: All Ages (Number)]" caption="Sum of Deaths - Tuberculosis - Sex: Both - Age: All Ages (Number)" measure="1" displayFolder="" measureGroup="01 annual-number-of-deaths-by-cause" count="0" hidden="1">
      <extLst>
        <ext xmlns:x15="http://schemas.microsoft.com/office/spreadsheetml/2010/11/main" uri="{B97F6D7D-B522-45F9-BDA1-12C45D357490}">
          <x15:cacheHierarchy aggregatedColumn="14"/>
        </ext>
      </extLst>
    </cacheHierarchy>
    <cacheHierarchy uniqueName="[Measures].[Sum of Deaths - Cardiovascular diseases - Sex: Both - Age: All Ages (Nu]" caption="Sum of Deaths - Cardiovascular diseases - Sex: Both - Age: All Ages (Nu" measure="1" displayFolder="" measureGroup="01 annual-number-of-deaths-by-cause" count="0" hidden="1">
      <extLst>
        <ext xmlns:x15="http://schemas.microsoft.com/office/spreadsheetml/2010/11/main" uri="{B97F6D7D-B522-45F9-BDA1-12C45D357490}">
          <x15:cacheHierarchy aggregatedColumn="15"/>
        </ext>
      </extLst>
    </cacheHierarchy>
    <cacheHierarchy uniqueName="[Measures].[Sum of Deaths - Lower respiratory infections - Sex: Both - Age: All Age]" caption="Sum of Deaths - Lower respiratory infections - Sex: Both - Age: All Age" measure="1" displayFolder="" measureGroup="01 annual-number-of-deaths-by-cause" count="0" hidden="1">
      <extLst>
        <ext xmlns:x15="http://schemas.microsoft.com/office/spreadsheetml/2010/11/main" uri="{B97F6D7D-B522-45F9-BDA1-12C45D357490}">
          <x15:cacheHierarchy aggregatedColumn="16"/>
        </ext>
      </extLst>
    </cacheHierarchy>
    <cacheHierarchy uniqueName="[Measures].[Sum of Deaths - Neonatal disorders - Sex: Both - Age: All Ages (Number)]" caption="Sum of Deaths - Neonatal disorders - Sex: Both - Age: All Ages (Number)" measure="1" displayFolder="" measureGroup="01 annual-number-of-deaths-by-cause" count="0" hidden="1">
      <extLst>
        <ext xmlns:x15="http://schemas.microsoft.com/office/spreadsheetml/2010/11/main" uri="{B97F6D7D-B522-45F9-BDA1-12C45D357490}">
          <x15:cacheHierarchy aggregatedColumn="17"/>
        </ext>
      </extLst>
    </cacheHierarchy>
    <cacheHierarchy uniqueName="[Measures].[Sum of Deaths - Alcohol use disorders - Sex: Both - Age: All Ages (Numb]" caption="Sum of Deaths - Alcohol use disorders - Sex: Both - Age: All Ages (Numb" measure="1" displayFolder="" measureGroup="01 annual-number-of-deaths-by-cause" count="0" hidden="1">
      <extLst>
        <ext xmlns:x15="http://schemas.microsoft.com/office/spreadsheetml/2010/11/main" uri="{B97F6D7D-B522-45F9-BDA1-12C45D357490}">
          <x15:cacheHierarchy aggregatedColumn="18"/>
        </ext>
      </extLst>
    </cacheHierarchy>
    <cacheHierarchy uniqueName="[Measures].[Sum of Deaths - Self-harm - Sex: Both - Age: All Ages (Number)]" caption="Sum of Deaths - Self-harm - Sex: Both - Age: All Ages (Number)" measure="1" displayFolder="" measureGroup="01 annual-number-of-deaths-by-cause" count="0" hidden="1">
      <extLst>
        <ext xmlns:x15="http://schemas.microsoft.com/office/spreadsheetml/2010/11/main" uri="{B97F6D7D-B522-45F9-BDA1-12C45D357490}">
          <x15:cacheHierarchy aggregatedColumn="19"/>
        </ext>
      </extLst>
    </cacheHierarchy>
    <cacheHierarchy uniqueName="[Measures].[Sum of Deaths - Exposure to forces of nature - Sex: Both - Age: All Age]" caption="Sum of Deaths - Exposure to forces of nature - Sex: Both - Age: All Age" measure="1" displayFolder="" measureGroup="01 annual-number-of-deaths-by-cause" count="0" hidden="1">
      <extLst>
        <ext xmlns:x15="http://schemas.microsoft.com/office/spreadsheetml/2010/11/main" uri="{B97F6D7D-B522-45F9-BDA1-12C45D357490}">
          <x15:cacheHierarchy aggregatedColumn="20"/>
        </ext>
      </extLst>
    </cacheHierarchy>
    <cacheHierarchy uniqueName="[Measures].[Sum of Deaths - Diarrheal diseases - Sex: Both - Age: All Ages (Number)]" caption="Sum of Deaths - Diarrheal diseases - Sex: Both - Age: All Ages (Number)" measure="1" displayFolder="" measureGroup="01 annual-number-of-deaths-by-cause" count="0" hidden="1">
      <extLst>
        <ext xmlns:x15="http://schemas.microsoft.com/office/spreadsheetml/2010/11/main" uri="{B97F6D7D-B522-45F9-BDA1-12C45D357490}">
          <x15:cacheHierarchy aggregatedColumn="21"/>
        </ext>
      </extLst>
    </cacheHierarchy>
    <cacheHierarchy uniqueName="[Measures].[Sum of Deaths - Environmental heat and cold exposure - Sex: Both - Age:]" caption="Sum of Deaths - Environmental heat and cold exposure - Sex: Both - Age:" measure="1" displayFolder="" measureGroup="01 annual-number-of-deaths-by-cause" count="0" hidden="1">
      <extLst>
        <ext xmlns:x15="http://schemas.microsoft.com/office/spreadsheetml/2010/11/main" uri="{B97F6D7D-B522-45F9-BDA1-12C45D357490}">
          <x15:cacheHierarchy aggregatedColumn="22"/>
        </ext>
      </extLst>
    </cacheHierarchy>
    <cacheHierarchy uniqueName="[Measures].[Sum of Deaths - Neoplasms - Sex: Both - Age: All Ages (Number)]" caption="Sum of Deaths - Neoplasms - Sex: Both - Age: All Ages (Number)" measure="1" displayFolder="" measureGroup="01 annual-number-of-deaths-by-cause" count="0" hidden="1">
      <extLst>
        <ext xmlns:x15="http://schemas.microsoft.com/office/spreadsheetml/2010/11/main" uri="{B97F6D7D-B522-45F9-BDA1-12C45D357490}">
          <x15:cacheHierarchy aggregatedColumn="23"/>
        </ext>
      </extLst>
    </cacheHierarchy>
    <cacheHierarchy uniqueName="[Measures].[Sum of Deaths - Conflict and terrorism - Sex: Both - Age: All Ages (Num]" caption="Sum of Deaths - Conflict and terrorism - Sex: Both - Age: All Ages (Num" measure="1" displayFolder="" measureGroup="01 annual-number-of-deaths-by-cause" count="0" hidden="1">
      <extLst>
        <ext xmlns:x15="http://schemas.microsoft.com/office/spreadsheetml/2010/11/main" uri="{B97F6D7D-B522-45F9-BDA1-12C45D357490}">
          <x15:cacheHierarchy aggregatedColumn="24"/>
        </ext>
      </extLst>
    </cacheHierarchy>
    <cacheHierarchy uniqueName="[Measures].[Sum of Deaths - Diabetes mellitus - Sex: Both - Age: All Ages (Number)]" caption="Sum of Deaths - Diabetes mellitus - Sex: Both - Age: All Ages (Number)" measure="1" displayFolder="" measureGroup="01 annual-number-of-deaths-by-cause" count="0" hidden="1">
      <extLst>
        <ext xmlns:x15="http://schemas.microsoft.com/office/spreadsheetml/2010/11/main" uri="{B97F6D7D-B522-45F9-BDA1-12C45D357490}">
          <x15:cacheHierarchy aggregatedColumn="25"/>
        </ext>
      </extLst>
    </cacheHierarchy>
    <cacheHierarchy uniqueName="[Measures].[Sum of Deaths - Chronic kidney disease - Sex: Both - Age: All Ages (Num]" caption="Sum of Deaths - Chronic kidney disease - Sex: Both - Age: All Ages (Num" measure="1" displayFolder="" measureGroup="01 annual-number-of-deaths-by-cause" count="0" hidden="1">
      <extLst>
        <ext xmlns:x15="http://schemas.microsoft.com/office/spreadsheetml/2010/11/main" uri="{B97F6D7D-B522-45F9-BDA1-12C45D357490}">
          <x15:cacheHierarchy aggregatedColumn="26"/>
        </ext>
      </extLst>
    </cacheHierarchy>
    <cacheHierarchy uniqueName="[Measures].[Sum of Deaths - Poisonings - Sex: Both - Age: All Ages (Number)]" caption="Sum of Deaths - Poisonings - Sex: Both - Age: All Ages (Number)" measure="1" displayFolder="" measureGroup="01 annual-number-of-deaths-by-cause" count="0" hidden="1">
      <extLst>
        <ext xmlns:x15="http://schemas.microsoft.com/office/spreadsheetml/2010/11/main" uri="{B97F6D7D-B522-45F9-BDA1-12C45D357490}">
          <x15:cacheHierarchy aggregatedColumn="27"/>
        </ext>
      </extLst>
    </cacheHierarchy>
    <cacheHierarchy uniqueName="[Measures].[Sum of Deaths - Protein-energy malnutrition - Sex: Both - Age: All Ages]" caption="Sum of Deaths - Protein-energy malnutrition - Sex: Both - Age: All Ages" measure="1" displayFolder="" measureGroup="01 annual-number-of-deaths-by-cause" count="0" hidden="1">
      <extLst>
        <ext xmlns:x15="http://schemas.microsoft.com/office/spreadsheetml/2010/11/main" uri="{B97F6D7D-B522-45F9-BDA1-12C45D357490}">
          <x15:cacheHierarchy aggregatedColumn="28"/>
        </ext>
      </extLst>
    </cacheHierarchy>
    <cacheHierarchy uniqueName="[Measures].[Sum of Terrorism (deaths)]" caption="Sum of Terrorism (deaths)" measure="1" displayFolder="" measureGroup="01 annual-number-of-deaths-by-cause" count="0" hidden="1">
      <extLst>
        <ext xmlns:x15="http://schemas.microsoft.com/office/spreadsheetml/2010/11/main" uri="{B97F6D7D-B522-45F9-BDA1-12C45D357490}">
          <x15:cacheHierarchy aggregatedColumn="29"/>
        </ext>
      </extLst>
    </cacheHierarchy>
    <cacheHierarchy uniqueName="[Measures].[Sum of Deaths - Road injuries - Sex: Both - Age: All Ages (Number)]" caption="Sum of Deaths - Road injuries - Sex: Both - Age: All Ages (Number)" measure="1" displayFolder="" measureGroup="01 annual-number-of-deaths-by-cause" count="0" hidden="1">
      <extLst>
        <ext xmlns:x15="http://schemas.microsoft.com/office/spreadsheetml/2010/11/main" uri="{B97F6D7D-B522-45F9-BDA1-12C45D357490}">
          <x15:cacheHierarchy aggregatedColumn="30"/>
        </ext>
      </extLst>
    </cacheHierarchy>
    <cacheHierarchy uniqueName="[Measures].[Sum of Deaths - Chronic respiratory diseases - Sex: Both - Age: All Age]" caption="Sum of Deaths - Chronic respiratory diseases - Sex: Both - Age: All Age" measure="1" displayFolder="" measureGroup="01 annual-number-of-deaths-by-cause" count="0" hidden="1">
      <extLst>
        <ext xmlns:x15="http://schemas.microsoft.com/office/spreadsheetml/2010/11/main" uri="{B97F6D7D-B522-45F9-BDA1-12C45D357490}">
          <x15:cacheHierarchy aggregatedColumn="31"/>
        </ext>
      </extLst>
    </cacheHierarchy>
    <cacheHierarchy uniqueName="[Measures].[Sum of Deaths - Cirrhosis and other chronic liver diseases - Sex: Both]" caption="Sum of Deaths - Cirrhosis and other chronic liver diseases - Sex: Both" measure="1" displayFolder="" measureGroup="01 annual-number-of-deaths-by-cause" count="0" hidden="1">
      <extLst>
        <ext xmlns:x15="http://schemas.microsoft.com/office/spreadsheetml/2010/11/main" uri="{B97F6D7D-B522-45F9-BDA1-12C45D357490}">
          <x15:cacheHierarchy aggregatedColumn="32"/>
        </ext>
      </extLst>
    </cacheHierarchy>
    <cacheHierarchy uniqueName="[Measures].[Sum of Deaths - Digestive diseases - Sex: Both - Age: All Ages (Number)]" caption="Sum of Deaths - Digestive diseases - Sex: Both - Age: All Ages (Number)" measure="1" displayFolder="" measureGroup="01 annual-number-of-deaths-by-cause" count="0" hidden="1">
      <extLst>
        <ext xmlns:x15="http://schemas.microsoft.com/office/spreadsheetml/2010/11/main" uri="{B97F6D7D-B522-45F9-BDA1-12C45D357490}">
          <x15:cacheHierarchy aggregatedColumn="33"/>
        </ext>
      </extLst>
    </cacheHierarchy>
    <cacheHierarchy uniqueName="[Measures].[Sum of Deaths - Fire, heat, and hot substances - Sex: Both - Age: All A]" caption="Sum of Deaths - Fire, heat, and hot substances - Sex: Both - Age: All A" measure="1" displayFolder="" measureGroup="01 annual-number-of-deaths-by-cause" count="0" hidden="1">
      <extLst>
        <ext xmlns:x15="http://schemas.microsoft.com/office/spreadsheetml/2010/11/main" uri="{B97F6D7D-B522-45F9-BDA1-12C45D357490}">
          <x15:cacheHierarchy aggregatedColumn="34"/>
        </ext>
      </extLst>
    </cacheHierarchy>
    <cacheHierarchy uniqueName="[Measures].[Sum of Deaths - Acute hepatitis - Sex: Both - Age: All Ages (Number)]" caption="Sum of Deaths - Acute hepatitis - Sex: Both - Age: All Ages (Number)" measure="1" displayFolder="" measureGroup="01 annual-number-of-deaths-by-cause" count="0" hidden="1">
      <extLst>
        <ext xmlns:x15="http://schemas.microsoft.com/office/spreadsheetml/2010/11/main" uri="{B97F6D7D-B522-45F9-BDA1-12C45D357490}">
          <x15:cacheHierarchy aggregatedColumn="35"/>
        </ext>
      </extLst>
    </cacheHierarchy>
    <cacheHierarchy uniqueName="[Measures].[Sum of Deaths - Liver cancer - Sex: Both - Age: All Ages (Number)]" caption="Sum of Deaths - Liver cancer - Sex: Both - Age: All Ages (Number)" measure="1" displayFolder="" measureGroup="02 total-cancer-deaths-by-type" count="0" hidden="1">
      <extLst>
        <ext xmlns:x15="http://schemas.microsoft.com/office/spreadsheetml/2010/11/main" uri="{B97F6D7D-B522-45F9-BDA1-12C45D357490}">
          <x15:cacheHierarchy aggregatedColumn="39"/>
        </ext>
      </extLst>
    </cacheHierarchy>
    <cacheHierarchy uniqueName="[Measures].[Sum of Deaths - Kidney cancer - Sex: Both - Age: All Ages (Number)]" caption="Sum of Deaths - Kidney cancer - Sex: Both - Age: All Ages (Number)" measure="1" displayFolder="" measureGroup="02 total-cancer-deaths-by-type" count="0" hidden="1">
      <extLst>
        <ext xmlns:x15="http://schemas.microsoft.com/office/spreadsheetml/2010/11/main" uri="{B97F6D7D-B522-45F9-BDA1-12C45D357490}">
          <x15:cacheHierarchy aggregatedColumn="40"/>
        </ext>
      </extLst>
    </cacheHierarchy>
    <cacheHierarchy uniqueName="[Measures].[Sum of Deaths - Lip and oral cavity cancer - Sex: Both - Age: All Ages]" caption="Sum of Deaths - Lip and oral cavity cancer - Sex: Both - Age: All Ages" measure="1" displayFolder="" measureGroup="02 total-cancer-deaths-by-type" count="0" hidden="1">
      <extLst>
        <ext xmlns:x15="http://schemas.microsoft.com/office/spreadsheetml/2010/11/main" uri="{B97F6D7D-B522-45F9-BDA1-12C45D357490}">
          <x15:cacheHierarchy aggregatedColumn="41"/>
        </ext>
      </extLst>
    </cacheHierarchy>
    <cacheHierarchy uniqueName="[Measures].[Sum of Deaths - Tracheal, bronchus, and lung cancer - Sex: Both - Age:]" caption="Sum of Deaths - Tracheal, bronchus, and lung cancer - Sex: Both - Age:" measure="1" displayFolder="" measureGroup="02 total-cancer-deaths-by-type" count="0" hidden="1">
      <extLst>
        <ext xmlns:x15="http://schemas.microsoft.com/office/spreadsheetml/2010/11/main" uri="{B97F6D7D-B522-45F9-BDA1-12C45D357490}">
          <x15:cacheHierarchy aggregatedColumn="42"/>
        </ext>
      </extLst>
    </cacheHierarchy>
    <cacheHierarchy uniqueName="[Measures].[Sum of Deaths - Larynx cancer - Sex: Both - Age: All Ages (Number)]" caption="Sum of Deaths - Larynx cancer - Sex: Both - Age: All Ages (Number)" measure="1" displayFolder="" measureGroup="02 total-cancer-deaths-by-type" count="0" hidden="1">
      <extLst>
        <ext xmlns:x15="http://schemas.microsoft.com/office/spreadsheetml/2010/11/main" uri="{B97F6D7D-B522-45F9-BDA1-12C45D357490}">
          <x15:cacheHierarchy aggregatedColumn="43"/>
        </ext>
      </extLst>
    </cacheHierarchy>
    <cacheHierarchy uniqueName="[Measures].[Sum of Deaths - Gallbladder and biliary tract cancer - Sex: Both - Age:]" caption="Sum of Deaths - Gallbladder and biliary tract cancer - Sex: Both - Age:" measure="1" displayFolder="" measureGroup="02 total-cancer-deaths-by-type" count="0" hidden="1">
      <extLst>
        <ext xmlns:x15="http://schemas.microsoft.com/office/spreadsheetml/2010/11/main" uri="{B97F6D7D-B522-45F9-BDA1-12C45D357490}">
          <x15:cacheHierarchy aggregatedColumn="44"/>
        </ext>
      </extLst>
    </cacheHierarchy>
    <cacheHierarchy uniqueName="[Measures].[Sum of Deaths - Malignant skin melanoma - Sex: Both - Age: All Ages (Nu]" caption="Sum of Deaths - Malignant skin melanoma - Sex: Both - Age: All Ages (Nu" measure="1" displayFolder="" measureGroup="02 total-cancer-deaths-by-type" count="0" hidden="1">
      <extLst>
        <ext xmlns:x15="http://schemas.microsoft.com/office/spreadsheetml/2010/11/main" uri="{B97F6D7D-B522-45F9-BDA1-12C45D357490}">
          <x15:cacheHierarchy aggregatedColumn="45"/>
        </ext>
      </extLst>
    </cacheHierarchy>
    <cacheHierarchy uniqueName="[Measures].[Sum of Deaths - Leukemia - Sex: Both - Age: All Ages (Number)]" caption="Sum of Deaths - Leukemia - Sex: Both - Age: All Ages (Number)" measure="1" displayFolder="" measureGroup="02 total-cancer-deaths-by-type" count="0" hidden="1">
      <extLst>
        <ext xmlns:x15="http://schemas.microsoft.com/office/spreadsheetml/2010/11/main" uri="{B97F6D7D-B522-45F9-BDA1-12C45D357490}">
          <x15:cacheHierarchy aggregatedColumn="46"/>
        </ext>
      </extLst>
    </cacheHierarchy>
    <cacheHierarchy uniqueName="[Measures].[Sum of Deaths - Hodgkin lymphoma - Sex: Both - Age: All Ages (Number)]" caption="Sum of Deaths - Hodgkin lymphoma - Sex: Both - Age: All Ages (Number)" measure="1" displayFolder="" measureGroup="02 total-cancer-deaths-by-type" count="0" hidden="1">
      <extLst>
        <ext xmlns:x15="http://schemas.microsoft.com/office/spreadsheetml/2010/11/main" uri="{B97F6D7D-B522-45F9-BDA1-12C45D357490}">
          <x15:cacheHierarchy aggregatedColumn="47"/>
        </ext>
      </extLst>
    </cacheHierarchy>
    <cacheHierarchy uniqueName="[Measures].[Sum of Deaths - Multiple myeloma - Sex: Both - Age: All Ages (Number)]" caption="Sum of Deaths - Multiple myeloma - Sex: Both - Age: All Ages (Number)" measure="1" displayFolder="" measureGroup="02 total-cancer-deaths-by-type" count="0" hidden="1">
      <extLst>
        <ext xmlns:x15="http://schemas.microsoft.com/office/spreadsheetml/2010/11/main" uri="{B97F6D7D-B522-45F9-BDA1-12C45D357490}">
          <x15:cacheHierarchy aggregatedColumn="48"/>
        </ext>
      </extLst>
    </cacheHierarchy>
    <cacheHierarchy uniqueName="[Measures].[Sum of Deaths - Other neoplasms - Sex: Both - Age: All Ages (Number)]" caption="Sum of Deaths - Other neoplasms - Sex: Both - Age: All Ages (Number)" measure="1" displayFolder="" measureGroup="02 total-cancer-deaths-by-type" count="0" hidden="1">
      <extLst>
        <ext xmlns:x15="http://schemas.microsoft.com/office/spreadsheetml/2010/11/main" uri="{B97F6D7D-B522-45F9-BDA1-12C45D357490}">
          <x15:cacheHierarchy aggregatedColumn="49"/>
        </ext>
      </extLst>
    </cacheHierarchy>
    <cacheHierarchy uniqueName="[Measures].[Sum of Deaths - Breast cancer - Sex: Both - Age: All Ages (Number)]" caption="Sum of Deaths - Breast cancer - Sex: Both - Age: All Ages (Number)" measure="1" displayFolder="" measureGroup="02 total-cancer-deaths-by-type" count="0" hidden="1">
      <extLst>
        <ext xmlns:x15="http://schemas.microsoft.com/office/spreadsheetml/2010/11/main" uri="{B97F6D7D-B522-45F9-BDA1-12C45D357490}">
          <x15:cacheHierarchy aggregatedColumn="50"/>
        </ext>
      </extLst>
    </cacheHierarchy>
    <cacheHierarchy uniqueName="[Measures].[Sum of Deaths - Prostate cancer - Sex: Both - Age: All Ages (Number)]" caption="Sum of Deaths - Prostate cancer - Sex: Both - Age: All Ages (Number)" measure="1" displayFolder="" measureGroup="02 total-cancer-deaths-by-type" count="0" hidden="1">
      <extLst>
        <ext xmlns:x15="http://schemas.microsoft.com/office/spreadsheetml/2010/11/main" uri="{B97F6D7D-B522-45F9-BDA1-12C45D357490}">
          <x15:cacheHierarchy aggregatedColumn="51"/>
        </ext>
      </extLst>
    </cacheHierarchy>
    <cacheHierarchy uniqueName="[Measures].[Sum of Deaths - Thyroid cancer - Sex: Both - Age: All Ages (Number)]" caption="Sum of Deaths - Thyroid cancer - Sex: Both - Age: All Ages (Number)" measure="1" displayFolder="" measureGroup="02 total-cancer-deaths-by-type" count="0" hidden="1">
      <extLst>
        <ext xmlns:x15="http://schemas.microsoft.com/office/spreadsheetml/2010/11/main" uri="{B97F6D7D-B522-45F9-BDA1-12C45D357490}">
          <x15:cacheHierarchy aggregatedColumn="52"/>
        </ext>
      </extLst>
    </cacheHierarchy>
    <cacheHierarchy uniqueName="[Measures].[Sum of Deaths - Stomach cancer - Sex: Both - Age: All Ages (Number)]" caption="Sum of Deaths - Stomach cancer - Sex: Both - Age: All Ages (Number)" measure="1" displayFolder="" measureGroup="02 total-cancer-deaths-by-type" count="0" hidden="1">
      <extLst>
        <ext xmlns:x15="http://schemas.microsoft.com/office/spreadsheetml/2010/11/main" uri="{B97F6D7D-B522-45F9-BDA1-12C45D357490}">
          <x15:cacheHierarchy aggregatedColumn="53"/>
        </ext>
      </extLst>
    </cacheHierarchy>
    <cacheHierarchy uniqueName="[Measures].[Sum of Deaths - Bladder cancer - Sex: Both - Age: All Ages (Number)]" caption="Sum of Deaths - Bladder cancer - Sex: Both - Age: All Ages (Number)" measure="1" displayFolder="" measureGroup="02 total-cancer-deaths-by-type" count="0" hidden="1">
      <extLst>
        <ext xmlns:x15="http://schemas.microsoft.com/office/spreadsheetml/2010/11/main" uri="{B97F6D7D-B522-45F9-BDA1-12C45D357490}">
          <x15:cacheHierarchy aggregatedColumn="54"/>
        </ext>
      </extLst>
    </cacheHierarchy>
    <cacheHierarchy uniqueName="[Measures].[Sum of Deaths - Uterine cancer - Sex: Both - Age: All Ages (Number)]" caption="Sum of Deaths - Uterine cancer - Sex: Both - Age: All Ages (Number)" measure="1" displayFolder="" measureGroup="02 total-cancer-deaths-by-type" count="0" hidden="1">
      <extLst>
        <ext xmlns:x15="http://schemas.microsoft.com/office/spreadsheetml/2010/11/main" uri="{B97F6D7D-B522-45F9-BDA1-12C45D357490}">
          <x15:cacheHierarchy aggregatedColumn="55"/>
        </ext>
      </extLst>
    </cacheHierarchy>
    <cacheHierarchy uniqueName="[Measures].[Sum of Deaths - Ovarian cancer - Sex: Both - Age: All Ages (Number)]" caption="Sum of Deaths - Ovarian cancer - Sex: Both - Age: All Ages (Number)" measure="1" displayFolder="" measureGroup="02 total-cancer-deaths-by-type" count="0" hidden="1">
      <extLst>
        <ext xmlns:x15="http://schemas.microsoft.com/office/spreadsheetml/2010/11/main" uri="{B97F6D7D-B522-45F9-BDA1-12C45D357490}">
          <x15:cacheHierarchy aggregatedColumn="56"/>
        </ext>
      </extLst>
    </cacheHierarchy>
    <cacheHierarchy uniqueName="[Measures].[Sum of Deaths - Cervical cancer - Sex: Both - Age: All Ages (Number)]" caption="Sum of Deaths - Cervical cancer - Sex: Both - Age: All Ages (Number)" measure="1" displayFolder="" measureGroup="02 total-cancer-deaths-by-type" count="0" hidden="1">
      <extLst>
        <ext xmlns:x15="http://schemas.microsoft.com/office/spreadsheetml/2010/11/main" uri="{B97F6D7D-B522-45F9-BDA1-12C45D357490}">
          <x15:cacheHierarchy aggregatedColumn="57"/>
        </ext>
      </extLst>
    </cacheHierarchy>
    <cacheHierarchy uniqueName="[Measures].[Sum of Deaths - Brain and central nervous system cancer - Sex: Both - A]" caption="Sum of Deaths - Brain and central nervous system cancer - Sex: Both - A" measure="1" displayFolder="" measureGroup="02 total-cancer-deaths-by-type" count="0" hidden="1">
      <extLst>
        <ext xmlns:x15="http://schemas.microsoft.com/office/spreadsheetml/2010/11/main" uri="{B97F6D7D-B522-45F9-BDA1-12C45D357490}">
          <x15:cacheHierarchy aggregatedColumn="58"/>
        </ext>
      </extLst>
    </cacheHierarchy>
    <cacheHierarchy uniqueName="[Measures].[Sum of Deaths - Non-Hodgkin lymphoma - Sex: Both - Age: All Ages (Numbe]" caption="Sum of Deaths - Non-Hodgkin lymphoma - Sex: Both - Age: All Ages (Numbe" measure="1" displayFolder="" measureGroup="02 total-cancer-deaths-by-type" count="0" hidden="1">
      <extLst>
        <ext xmlns:x15="http://schemas.microsoft.com/office/spreadsheetml/2010/11/main" uri="{B97F6D7D-B522-45F9-BDA1-12C45D357490}">
          <x15:cacheHierarchy aggregatedColumn="59"/>
        </ext>
      </extLst>
    </cacheHierarchy>
    <cacheHierarchy uniqueName="[Measures].[Sum of Deaths - Pancreatic cancer - Sex: Both - Age: All Ages (Number)]" caption="Sum of Deaths - Pancreatic cancer - Sex: Both - Age: All Ages (Number)" measure="1" displayFolder="" measureGroup="02 total-cancer-deaths-by-type" count="0" hidden="1">
      <extLst>
        <ext xmlns:x15="http://schemas.microsoft.com/office/spreadsheetml/2010/11/main" uri="{B97F6D7D-B522-45F9-BDA1-12C45D357490}">
          <x15:cacheHierarchy aggregatedColumn="60"/>
        </ext>
      </extLst>
    </cacheHierarchy>
    <cacheHierarchy uniqueName="[Measures].[Sum of Deaths - Esophageal cancer - Sex: Both - Age: All Ages (Number)]" caption="Sum of Deaths - Esophageal cancer - Sex: Both - Age: All Ages (Number)" measure="1" displayFolder="" measureGroup="02 total-cancer-deaths-by-type" count="0" hidden="1">
      <extLst>
        <ext xmlns:x15="http://schemas.microsoft.com/office/spreadsheetml/2010/11/main" uri="{B97F6D7D-B522-45F9-BDA1-12C45D357490}">
          <x15:cacheHierarchy aggregatedColumn="61"/>
        </ext>
      </extLst>
    </cacheHierarchy>
    <cacheHierarchy uniqueName="[Measures].[Sum of Deaths - Testicular cancer - Sex: Both - Age: All Ages (Number)]" caption="Sum of Deaths - Testicular cancer - Sex: Both - Age: All Ages (Number)" measure="1" displayFolder="" measureGroup="02 total-cancer-deaths-by-type" count="0" hidden="1">
      <extLst>
        <ext xmlns:x15="http://schemas.microsoft.com/office/spreadsheetml/2010/11/main" uri="{B97F6D7D-B522-45F9-BDA1-12C45D357490}">
          <x15:cacheHierarchy aggregatedColumn="62"/>
        </ext>
      </extLst>
    </cacheHierarchy>
    <cacheHierarchy uniqueName="[Measures].[Sum of Deaths - Nasopharynx cancer - Sex: Both - Age: All Ages (Number)]" caption="Sum of Deaths - Nasopharynx cancer - Sex: Both - Age: All Ages (Number)" measure="1" displayFolder="" measureGroup="02 total-cancer-deaths-by-type" count="0" hidden="1">
      <extLst>
        <ext xmlns:x15="http://schemas.microsoft.com/office/spreadsheetml/2010/11/main" uri="{B97F6D7D-B522-45F9-BDA1-12C45D357490}">
          <x15:cacheHierarchy aggregatedColumn="63"/>
        </ext>
      </extLst>
    </cacheHierarchy>
    <cacheHierarchy uniqueName="[Measures].[Sum of Deaths - Other pharynx cancer - Sex: Both - Age: All Ages (Numbe]" caption="Sum of Deaths - Other pharynx cancer - Sex: Both - Age: All Ages (Numbe" measure="1" displayFolder="" measureGroup="02 total-cancer-deaths-by-type" count="0" hidden="1">
      <extLst>
        <ext xmlns:x15="http://schemas.microsoft.com/office/spreadsheetml/2010/11/main" uri="{B97F6D7D-B522-45F9-BDA1-12C45D357490}">
          <x15:cacheHierarchy aggregatedColumn="64"/>
        </ext>
      </extLst>
    </cacheHierarchy>
    <cacheHierarchy uniqueName="[Measures].[Sum of Deaths - Colon and rectum cancer - Sex: Both - Age: All Ages (Nu]" caption="Sum of Deaths - Colon and rectum cancer - Sex: Both - Age: All Ages (Nu" measure="1" displayFolder="" measureGroup="02 total-cancer-deaths-by-type" count="0" hidden="1">
      <extLst>
        <ext xmlns:x15="http://schemas.microsoft.com/office/spreadsheetml/2010/11/main" uri="{B97F6D7D-B522-45F9-BDA1-12C45D357490}">
          <x15:cacheHierarchy aggregatedColumn="65"/>
        </ext>
      </extLst>
    </cacheHierarchy>
    <cacheHierarchy uniqueName="[Measures].[Sum of Deaths - Non-melanoma skin cancer - Sex: Both - Age: All Ages (N]" caption="Sum of Deaths - Non-melanoma skin cancer - Sex: Both - Age: All Ages (N" measure="1" displayFolder="" measureGroup="02 total-cancer-deaths-by-type" count="0" hidden="1">
      <extLst>
        <ext xmlns:x15="http://schemas.microsoft.com/office/spreadsheetml/2010/11/main" uri="{B97F6D7D-B522-45F9-BDA1-12C45D357490}">
          <x15:cacheHierarchy aggregatedColumn="66"/>
        </ext>
      </extLst>
    </cacheHierarchy>
    <cacheHierarchy uniqueName="[Measures].[Sum of Deaths - Mesothelioma - Sex: Both - Age: All Ages (Number)]" caption="Sum of Deaths - Mesothelioma - Sex: Both - Age: All Ages (Number)" measure="1" displayFolder="" measureGroup="02 total-cancer-deaths-by-type" count="0" hidden="1">
      <extLst>
        <ext xmlns:x15="http://schemas.microsoft.com/office/spreadsheetml/2010/11/main" uri="{B97F6D7D-B522-45F9-BDA1-12C45D357490}">
          <x15:cacheHierarchy aggregatedColumn="67"/>
        </ext>
      </extLst>
    </cacheHierarchy>
    <cacheHierarchy uniqueName="[Measures].[Sum of Deaths - Neoplasms - Sex: Both - Age: Under 5 (Rate)]" caption="Sum of Deaths - Neoplasms - Sex: Both - Age: Under 5 (Rate)" measure="1" displayFolder="" measureGroup="03 cancer-death-rates-by-age" count="0" hidden="1">
      <extLst>
        <ext xmlns:x15="http://schemas.microsoft.com/office/spreadsheetml/2010/11/main" uri="{B97F6D7D-B522-45F9-BDA1-12C45D357490}">
          <x15:cacheHierarchy aggregatedColumn="71"/>
        </ext>
      </extLst>
    </cacheHierarchy>
    <cacheHierarchy uniqueName="[Measures].[Sum of Deaths - Neoplasms - Sex: Both - Age: Age-standardized (Rate)]" caption="Sum of Deaths - Neoplasms - Sex: Both - Age: Age-standardized (Rate)" measure="1" displayFolder="" measureGroup="03 cancer-death-rates-by-age" count="0" hidden="1">
      <extLst>
        <ext xmlns:x15="http://schemas.microsoft.com/office/spreadsheetml/2010/11/main" uri="{B97F6D7D-B522-45F9-BDA1-12C45D357490}">
          <x15:cacheHierarchy aggregatedColumn="72"/>
        </ext>
      </extLst>
    </cacheHierarchy>
    <cacheHierarchy uniqueName="[Measures].[Sum of Deaths - Neoplasms - Sex: Both - Age: All Ages (Rate)]" caption="Sum of Deaths - Neoplasms - Sex: Both - Age: All Ages (Rate)" measure="1" displayFolder="" measureGroup="03 cancer-death-rates-by-age" count="0" hidden="1">
      <extLst>
        <ext xmlns:x15="http://schemas.microsoft.com/office/spreadsheetml/2010/11/main" uri="{B97F6D7D-B522-45F9-BDA1-12C45D357490}">
          <x15:cacheHierarchy aggregatedColumn="73"/>
        </ext>
      </extLst>
    </cacheHierarchy>
    <cacheHierarchy uniqueName="[Measures].[Sum of Deaths - Neoplasms - Sex: Both - Age: 70+ years (Rate)]" caption="Sum of Deaths - Neoplasms - Sex: Both - Age: 70+ years (Rate)" measure="1" displayFolder="" measureGroup="03 cancer-death-rates-by-age" count="0" hidden="1">
      <extLst>
        <ext xmlns:x15="http://schemas.microsoft.com/office/spreadsheetml/2010/11/main" uri="{B97F6D7D-B522-45F9-BDA1-12C45D357490}">
          <x15:cacheHierarchy aggregatedColumn="74"/>
        </ext>
      </extLst>
    </cacheHierarchy>
    <cacheHierarchy uniqueName="[Measures].[Sum of Deaths - Neoplasms - Sex: Both - Age: 5-14 years (Rate)]" caption="Sum of Deaths - Neoplasms - Sex: Both - Age: 5-14 years (Rate)" measure="1" displayFolder="" measureGroup="03 cancer-death-rates-by-age" count="0" hidden="1">
      <extLst>
        <ext xmlns:x15="http://schemas.microsoft.com/office/spreadsheetml/2010/11/main" uri="{B97F6D7D-B522-45F9-BDA1-12C45D357490}">
          <x15:cacheHierarchy aggregatedColumn="75"/>
        </ext>
      </extLst>
    </cacheHierarchy>
    <cacheHierarchy uniqueName="[Measures].[Sum of Deaths - Neoplasms - Sex: Both - Age: 50-69 years (Rate)]" caption="Sum of Deaths - Neoplasms - Sex: Both - Age: 50-69 years (Rate)" measure="1" displayFolder="" measureGroup="03 cancer-death-rates-by-age" count="0" hidden="1">
      <extLst>
        <ext xmlns:x15="http://schemas.microsoft.com/office/spreadsheetml/2010/11/main" uri="{B97F6D7D-B522-45F9-BDA1-12C45D357490}">
          <x15:cacheHierarchy aggregatedColumn="76"/>
        </ext>
      </extLst>
    </cacheHierarchy>
    <cacheHierarchy uniqueName="[Measures].[Sum of Deaths - Neoplasms - Sex: Both - Age: 15-49 years (Rate)]" caption="Sum of Deaths - Neoplasms - Sex: Both - Age: 15-49 years (Rate)" measure="1" displayFolder="" measureGroup="03 cancer-death-rates-by-age" count="0" hidden="1">
      <extLst>
        <ext xmlns:x15="http://schemas.microsoft.com/office/spreadsheetml/2010/11/main" uri="{B97F6D7D-B522-45F9-BDA1-12C45D357490}">
          <x15:cacheHierarchy aggregatedColumn="77"/>
        </ext>
      </extLst>
    </cacheHierarchy>
    <cacheHierarchy uniqueName="[Measures].[Sum of Prevalence - Liver cancer - Sex: Both - Age: Age-standardized (P]" caption="Sum of Prevalence - Liver cancer - Sex: Both - Age: Age-standardized (P" measure="1" displayFolder="" measureGroup="04_share-of-population-with-cancer-types_" count="0" hidden="1">
      <extLst>
        <ext xmlns:x15="http://schemas.microsoft.com/office/spreadsheetml/2010/11/main" uri="{B97F6D7D-B522-45F9-BDA1-12C45D357490}">
          <x15:cacheHierarchy aggregatedColumn="81"/>
        </ext>
      </extLst>
    </cacheHierarchy>
    <cacheHierarchy uniqueName="[Measures].[Sum of Prevalence - Kidney cancer - Sex: Both - Age: Age-standardized (]" caption="Sum of Prevalence - Kidney cancer - Sex: Both - Age: Age-standardized (" measure="1" displayFolder="" measureGroup="04_share-of-population-with-cancer-types_" count="0" hidden="1">
      <extLst>
        <ext xmlns:x15="http://schemas.microsoft.com/office/spreadsheetml/2010/11/main" uri="{B97F6D7D-B522-45F9-BDA1-12C45D357490}">
          <x15:cacheHierarchy aggregatedColumn="82"/>
        </ext>
      </extLst>
    </cacheHierarchy>
    <cacheHierarchy uniqueName="[Measures].[Sum of Prevalence - Larynx cancer - Sex: Both - Age: Age-standardized (]" caption="Sum of Prevalence - Larynx cancer - Sex: Both - Age: Age-standardized (" measure="1" displayFolder="" measureGroup="04_share-of-population-with-cancer-types_" count="0" hidden="1">
      <extLst>
        <ext xmlns:x15="http://schemas.microsoft.com/office/spreadsheetml/2010/11/main" uri="{B97F6D7D-B522-45F9-BDA1-12C45D357490}">
          <x15:cacheHierarchy aggregatedColumn="83"/>
        </ext>
      </extLst>
    </cacheHierarchy>
    <cacheHierarchy uniqueName="[Measures].[Sum of Prevalence - Breast cancer - Sex: Both - Age: Age-standardized (]" caption="Sum of Prevalence - Breast cancer - Sex: Both - Age: Age-standardized (" measure="1" displayFolder="" measureGroup="04_share-of-population-with-cancer-types_" count="0" hidden="1">
      <extLst>
        <ext xmlns:x15="http://schemas.microsoft.com/office/spreadsheetml/2010/11/main" uri="{B97F6D7D-B522-45F9-BDA1-12C45D357490}">
          <x15:cacheHierarchy aggregatedColumn="84"/>
        </ext>
      </extLst>
    </cacheHierarchy>
    <cacheHierarchy uniqueName="[Measures].[Sum of Prevalence - Thyroid cancer - Sex: Both - Age: Age-standardized]" caption="Sum of Prevalence - Thyroid cancer - Sex: Both - Age: Age-standardized" measure="1" displayFolder="" measureGroup="04_share-of-population-with-cancer-types_" count="0" hidden="1">
      <extLst>
        <ext xmlns:x15="http://schemas.microsoft.com/office/spreadsheetml/2010/11/main" uri="{B97F6D7D-B522-45F9-BDA1-12C45D357490}">
          <x15:cacheHierarchy aggregatedColumn="85"/>
        </ext>
      </extLst>
    </cacheHierarchy>
    <cacheHierarchy uniqueName="[Measures].[Sum of Prevalence - Bladder cancer - Sex: Both - Age: Age-standardized]" caption="Sum of Prevalence - Bladder cancer - Sex: Both - Age: Age-standardized" measure="1" displayFolder="" measureGroup="04_share-of-population-with-cancer-types_" count="0" hidden="1">
      <extLst>
        <ext xmlns:x15="http://schemas.microsoft.com/office/spreadsheetml/2010/11/main" uri="{B97F6D7D-B522-45F9-BDA1-12C45D357490}">
          <x15:cacheHierarchy aggregatedColumn="86"/>
        </ext>
      </extLst>
    </cacheHierarchy>
    <cacheHierarchy uniqueName="[Measures].[Sum of Prevalence - Uterine cancer - Sex: Both - Age: Age-standardized]" caption="Sum of Prevalence - Uterine cancer - Sex: Both - Age: Age-standardized" measure="1" displayFolder="" measureGroup="04_share-of-population-with-cancer-types_" count="0" hidden="1">
      <extLst>
        <ext xmlns:x15="http://schemas.microsoft.com/office/spreadsheetml/2010/11/main" uri="{B97F6D7D-B522-45F9-BDA1-12C45D357490}">
          <x15:cacheHierarchy aggregatedColumn="87"/>
        </ext>
      </extLst>
    </cacheHierarchy>
    <cacheHierarchy uniqueName="[Measures].[Sum of Prevalence - Ovarian cancer - Sex: Both - Age: Age-standardized]" caption="Sum of Prevalence - Ovarian cancer - Sex: Both - Age: Age-standardized" measure="1" displayFolder="" measureGroup="04_share-of-population-with-cancer-types_" count="0" hidden="1">
      <extLst>
        <ext xmlns:x15="http://schemas.microsoft.com/office/spreadsheetml/2010/11/main" uri="{B97F6D7D-B522-45F9-BDA1-12C45D357490}">
          <x15:cacheHierarchy aggregatedColumn="88"/>
        </ext>
      </extLst>
    </cacheHierarchy>
    <cacheHierarchy uniqueName="[Measures].[Sum of Prevalence - Stomach cancer - Sex: Both - Age: Age-standardized]" caption="Sum of Prevalence - Stomach cancer - Sex: Both - Age: Age-standardized" measure="1" displayFolder="" measureGroup="04_share-of-population-with-cancer-types_" count="0" hidden="1">
      <extLst>
        <ext xmlns:x15="http://schemas.microsoft.com/office/spreadsheetml/2010/11/main" uri="{B97F6D7D-B522-45F9-BDA1-12C45D357490}">
          <x15:cacheHierarchy aggregatedColumn="89"/>
        </ext>
      </extLst>
    </cacheHierarchy>
    <cacheHierarchy uniqueName="[Measures].[Sum of Prevalence - Prostate cancer - Sex: Both - Age: Age-standardized]" caption="Sum of Prevalence - Prostate cancer - Sex: Both - Age: Age-standardized" measure="1" displayFolder="" measureGroup="04_share-of-population-with-cancer-types_" count="0" hidden="1">
      <extLst>
        <ext xmlns:x15="http://schemas.microsoft.com/office/spreadsheetml/2010/11/main" uri="{B97F6D7D-B522-45F9-BDA1-12C45D357490}">
          <x15:cacheHierarchy aggregatedColumn="90"/>
        </ext>
      </extLst>
    </cacheHierarchy>
    <cacheHierarchy uniqueName="[Measures].[Sum of Prevalence - Cervical cancer - Sex: Both - Age: Age-standardized]" caption="Sum of Prevalence - Cervical cancer - Sex: Both - Age: Age-standardized" measure="1" displayFolder="" measureGroup="04_share-of-population-with-cancer-types_" count="0" hidden="1">
      <extLst>
        <ext xmlns:x15="http://schemas.microsoft.com/office/spreadsheetml/2010/11/main" uri="{B97F6D7D-B522-45F9-BDA1-12C45D357490}">
          <x15:cacheHierarchy aggregatedColumn="91"/>
        </ext>
      </extLst>
    </cacheHierarchy>
    <cacheHierarchy uniqueName="[Measures].[Sum of Prevalence - Testicular cancer - Sex: Both - Age: Age-standardiz]" caption="Sum of Prevalence - Testicular cancer - Sex: Both - Age: Age-standardiz" measure="1" displayFolder="" measureGroup="04_share-of-population-with-cancer-types_" count="0" hidden="1">
      <extLst>
        <ext xmlns:x15="http://schemas.microsoft.com/office/spreadsheetml/2010/11/main" uri="{B97F6D7D-B522-45F9-BDA1-12C45D357490}">
          <x15:cacheHierarchy aggregatedColumn="92"/>
        </ext>
      </extLst>
    </cacheHierarchy>
    <cacheHierarchy uniqueName="[Measures].[Sum of Prevalence - Pancreatic cancer - Sex: Both - Age: Age-standardiz]" caption="Sum of Prevalence - Pancreatic cancer - Sex: Both - Age: Age-standardiz" measure="1" displayFolder="" measureGroup="04_share-of-population-with-cancer-types_" count="0" hidden="1">
      <extLst>
        <ext xmlns:x15="http://schemas.microsoft.com/office/spreadsheetml/2010/11/main" uri="{B97F6D7D-B522-45F9-BDA1-12C45D357490}">
          <x15:cacheHierarchy aggregatedColumn="93"/>
        </ext>
      </extLst>
    </cacheHierarchy>
    <cacheHierarchy uniqueName="[Measures].[Sum of Prevalence - Esophageal cancer - Sex: Both - Age: Age-standardiz]" caption="Sum of Prevalence - Esophageal cancer - Sex: Both - Age: Age-standardiz" measure="1" displayFolder="" measureGroup="04_share-of-population-with-cancer-types_" count="0" hidden="1">
      <extLst>
        <ext xmlns:x15="http://schemas.microsoft.com/office/spreadsheetml/2010/11/main" uri="{B97F6D7D-B522-45F9-BDA1-12C45D357490}">
          <x15:cacheHierarchy aggregatedColumn="94"/>
        </ext>
      </extLst>
    </cacheHierarchy>
    <cacheHierarchy uniqueName="[Measures].[Sum of Prevalence - Nasopharynx cancer - Sex: Both - Age: Age-standardi]" caption="Sum of Prevalence - Nasopharynx cancer - Sex: Both - Age: Age-standardi" measure="1" displayFolder="" measureGroup="04_share-of-population-with-cancer-types_" count="0" hidden="1">
      <extLst>
        <ext xmlns:x15="http://schemas.microsoft.com/office/spreadsheetml/2010/11/main" uri="{B97F6D7D-B522-45F9-BDA1-12C45D357490}">
          <x15:cacheHierarchy aggregatedColumn="95"/>
        </ext>
      </extLst>
    </cacheHierarchy>
    <cacheHierarchy uniqueName="[Measures].[Sum of Prevalence - Colon and rectum cancer - Sex: Both - Age: Age-stan]" caption="Sum of Prevalence - Colon and rectum cancer - Sex: Both - Age: Age-stan" measure="1" displayFolder="" measureGroup="04_share-of-population-with-cancer-types_" count="0" hidden="1">
      <extLst>
        <ext xmlns:x15="http://schemas.microsoft.com/office/spreadsheetml/2010/11/main" uri="{B97F6D7D-B522-45F9-BDA1-12C45D357490}">
          <x15:cacheHierarchy aggregatedColumn="96"/>
        </ext>
      </extLst>
    </cacheHierarchy>
    <cacheHierarchy uniqueName="[Measures].[Sum of Prevalence - Non-melanoma skin cancer - Sex: Both - Age: Age-sta]" caption="Sum of Prevalence - Non-melanoma skin cancer - Sex: Both - Age: Age-sta" measure="1" displayFolder="" measureGroup="04_share-of-population-with-cancer-types_" count="0" hidden="1">
      <extLst>
        <ext xmlns:x15="http://schemas.microsoft.com/office/spreadsheetml/2010/11/main" uri="{B97F6D7D-B522-45F9-BDA1-12C45D357490}">
          <x15:cacheHierarchy aggregatedColumn="97"/>
        </ext>
      </extLst>
    </cacheHierarchy>
    <cacheHierarchy uniqueName="[Measures].[Sum of Prevalence - Lip and oral cavity cancer - Sex: Both - Age: Age-s]" caption="Sum of Prevalence - Lip and oral cavity cancer - Sex: Both - Age: Age-s" measure="1" displayFolder="" measureGroup="04_share-of-population-with-cancer-types_" count="0" hidden="1">
      <extLst>
        <ext xmlns:x15="http://schemas.microsoft.com/office/spreadsheetml/2010/11/main" uri="{B97F6D7D-B522-45F9-BDA1-12C45D357490}">
          <x15:cacheHierarchy aggregatedColumn="98"/>
        </ext>
      </extLst>
    </cacheHierarchy>
    <cacheHierarchy uniqueName="[Measures].[Sum of Prevalence - Brain and nervous system cancer - Sex: Both - Age:]" caption="Sum of Prevalence - Brain and nervous system cancer - Sex: Both - Age:" measure="1" displayFolder="" measureGroup="04_share-of-population-with-cancer-types_" count="0" hidden="1">
      <extLst>
        <ext xmlns:x15="http://schemas.microsoft.com/office/spreadsheetml/2010/11/main" uri="{B97F6D7D-B522-45F9-BDA1-12C45D357490}">
          <x15:cacheHierarchy aggregatedColumn="99"/>
        </ext>
      </extLst>
    </cacheHierarchy>
    <cacheHierarchy uniqueName="[Measures].[Sum of Prevalence - Tracheal, bronchus, and lung cancer - Sex: Both - A]" caption="Sum of Prevalence - Tracheal, bronchus, and lung cancer - Sex: Both - A" measure="1" displayFolder="" measureGroup="04_share-of-population-with-cancer-types_" count="0" hidden="1">
      <extLst>
        <ext xmlns:x15="http://schemas.microsoft.com/office/spreadsheetml/2010/11/main" uri="{B97F6D7D-B522-45F9-BDA1-12C45D357490}">
          <x15:cacheHierarchy aggregatedColumn="100"/>
        </ext>
      </extLst>
    </cacheHierarchy>
    <cacheHierarchy uniqueName="[Measures].[Sum of Prevalence - Gallbladder and biliary tract cancer - Sex: Both -]" caption="Sum of Prevalence - Gallbladder and biliary tract cancer - Sex: Both -" measure="1" displayFolder="" measureGroup="04_share-of-population-with-cancer-types_" count="0" hidden="1">
      <extLst>
        <ext xmlns:x15="http://schemas.microsoft.com/office/spreadsheetml/2010/11/main" uri="{B97F6D7D-B522-45F9-BDA1-12C45D357490}">
          <x15:cacheHierarchy aggregatedColumn="101"/>
        </ext>
      </extLst>
    </cacheHierarchy>
    <cacheHierarchy uniqueName="[Measures].[Sum of Prevalence - Neoplasms - Sex: Both - Age: Age-standardized (Perc]" caption="Sum of Prevalence - Neoplasms - Sex: Both - Age: Age-standardized (Perc" measure="1" displayFolder="" measureGroup="04_share-of-population-with-cancer-types_" count="0" hidden="1">
      <extLst>
        <ext xmlns:x15="http://schemas.microsoft.com/office/spreadsheetml/2010/11/main" uri="{B97F6D7D-B522-45F9-BDA1-12C45D357490}">
          <x15:cacheHierarchy aggregatedColumn="102"/>
        </ext>
      </extLst>
    </cacheHierarchy>
    <cacheHierarchy uniqueName="[Measures].[Sum of Prevalence - Neoplasms - Sex: Both - Age: Age-standardized (Perc 2]" caption="Sum of Prevalence - Neoplasms - Sex: Both - Age: Age-standardized (Perc 2" measure="1" displayFolder="" measureGroup="05_share-of-population-with-cancer" count="0" hidden="1">
      <extLst>
        <ext xmlns:x15="http://schemas.microsoft.com/office/spreadsheetml/2010/11/main" uri="{B97F6D7D-B522-45F9-BDA1-12C45D357490}">
          <x15:cacheHierarchy aggregatedColumn="106"/>
        </ext>
      </extLst>
    </cacheHierarchy>
    <cacheHierarchy uniqueName="[Measures].[Sum of Prevalence - Neoplasms - Sex: Both - Age: 70+ years (Number)]" caption="Sum of Prevalence - Neoplasms - Sex: Both - Age: 70+ years (Number)" measure="1" displayFolder="" measureGroup="06 number-of-people-with-cancer-by-age" count="0" hidden="1">
      <extLst>
        <ext xmlns:x15="http://schemas.microsoft.com/office/spreadsheetml/2010/11/main" uri="{B97F6D7D-B522-45F9-BDA1-12C45D357490}">
          <x15:cacheHierarchy aggregatedColumn="110"/>
        </ext>
      </extLst>
    </cacheHierarchy>
    <cacheHierarchy uniqueName="[Measures].[Sum of Prevalence - Neoplasms - Sex: Both - Age: 50-69 years (Number)]" caption="Sum of Prevalence - Neoplasms - Sex: Both - Age: 50-69 years (Number)" measure="1" displayFolder="" measureGroup="06 number-of-people-with-cancer-by-age" count="0" hidden="1">
      <extLst>
        <ext xmlns:x15="http://schemas.microsoft.com/office/spreadsheetml/2010/11/main" uri="{B97F6D7D-B522-45F9-BDA1-12C45D357490}">
          <x15:cacheHierarchy aggregatedColumn="111"/>
        </ext>
      </extLst>
    </cacheHierarchy>
    <cacheHierarchy uniqueName="[Measures].[Sum of Prevalence - Neoplasms - Sex: Both - Age: 15-49 years (Number)]" caption="Sum of Prevalence - Neoplasms - Sex: Both - Age: 15-49 years (Number)" measure="1" displayFolder="" measureGroup="06 number-of-people-with-cancer-by-age" count="0" hidden="1">
      <extLst>
        <ext xmlns:x15="http://schemas.microsoft.com/office/spreadsheetml/2010/11/main" uri="{B97F6D7D-B522-45F9-BDA1-12C45D357490}">
          <x15:cacheHierarchy aggregatedColumn="112"/>
        </ext>
      </extLst>
    </cacheHierarchy>
    <cacheHierarchy uniqueName="[Measures].[Sum of Prevalence - Neoplasms - Sex: Both - Age: 5-14 years (Number)]" caption="Sum of Prevalence - Neoplasms - Sex: Both - Age: 5-14 years (Number)" measure="1" displayFolder="" measureGroup="06 number-of-people-with-cancer-by-age" count="0" hidden="1">
      <extLst>
        <ext xmlns:x15="http://schemas.microsoft.com/office/spreadsheetml/2010/11/main" uri="{B97F6D7D-B522-45F9-BDA1-12C45D357490}">
          <x15:cacheHierarchy aggregatedColumn="113"/>
        </ext>
      </extLst>
    </cacheHierarchy>
    <cacheHierarchy uniqueName="[Measures].[Sum of Prevalence - Neoplasms - Sex: Both - Age: Under 5 (Number)]" caption="Sum of Prevalence - Neoplasms - Sex: Both - Age: Under 5 (Number)" measure="1" displayFolder="" measureGroup="06 number-of-people-with-cancer-by-age" count="0" hidden="1">
      <extLst>
        <ext xmlns:x15="http://schemas.microsoft.com/office/spreadsheetml/2010/11/main" uri="{B97F6D7D-B522-45F9-BDA1-12C45D357490}">
          <x15:cacheHierarchy aggregatedColumn="114"/>
        </ext>
      </extLst>
    </cacheHierarchy>
    <cacheHierarchy uniqueName="[Measures].[Sum of Year]" caption="Sum of Year" measure="1" displayFolder="" measureGroup="06 number-of-people-with-cancer-by-age" count="0" hidden="1">
      <extLst>
        <ext xmlns:x15="http://schemas.microsoft.com/office/spreadsheetml/2010/11/main" uri="{B97F6D7D-B522-45F9-BDA1-12C45D357490}">
          <x15:cacheHierarchy aggregatedColumn="109"/>
        </ext>
      </extLst>
    </cacheHierarchy>
    <cacheHierarchy uniqueName="[Measures].[Sum of Prevalence - Neoplasms - Sex: Both - Age: Under 5 (Percent)]" caption="Sum of Prevalence - Neoplasms - Sex: Both - Age: Under 5 (Percent)" measure="1" displayFolder="" measureGroup="07 share-of-population-with-cancer-by-age" count="0" hidden="1">
      <extLst>
        <ext xmlns:x15="http://schemas.microsoft.com/office/spreadsheetml/2010/11/main" uri="{B97F6D7D-B522-45F9-BDA1-12C45D357490}">
          <x15:cacheHierarchy aggregatedColumn="118"/>
        </ext>
      </extLst>
    </cacheHierarchy>
    <cacheHierarchy uniqueName="[Measures].[Sum of Prevalence - Neoplasms - Sex: Both - Age: 70+ years (Percent)]" caption="Sum of Prevalence - Neoplasms - Sex: Both - Age: 70+ years (Percent)" measure="1" displayFolder="" measureGroup="07 share-of-population-with-cancer-by-age" count="0" hidden="1">
      <extLst>
        <ext xmlns:x15="http://schemas.microsoft.com/office/spreadsheetml/2010/11/main" uri="{B97F6D7D-B522-45F9-BDA1-12C45D357490}">
          <x15:cacheHierarchy aggregatedColumn="119"/>
        </ext>
      </extLst>
    </cacheHierarchy>
    <cacheHierarchy uniqueName="[Measures].[Sum of Prevalence - Neoplasms - Sex: Both - Age: 15-49 years (Percent)]" caption="Sum of Prevalence - Neoplasms - Sex: Both - Age: 15-49 years (Percent)" measure="1" displayFolder="" measureGroup="07 share-of-population-with-cancer-by-age" count="0" hidden="1">
      <extLst>
        <ext xmlns:x15="http://schemas.microsoft.com/office/spreadsheetml/2010/11/main" uri="{B97F6D7D-B522-45F9-BDA1-12C45D357490}">
          <x15:cacheHierarchy aggregatedColumn="120"/>
        </ext>
      </extLst>
    </cacheHierarchy>
    <cacheHierarchy uniqueName="[Measures].[Sum of Prevalence - Neoplasms - Sex: Both - Age: 50-69 years (Percent)]" caption="Sum of Prevalence - Neoplasms - Sex: Both - Age: 50-69 years (Percent)" measure="1" displayFolder="" measureGroup="07 share-of-population-with-cancer-by-age" count="0" hidden="1">
      <extLst>
        <ext xmlns:x15="http://schemas.microsoft.com/office/spreadsheetml/2010/11/main" uri="{B97F6D7D-B522-45F9-BDA1-12C45D357490}">
          <x15:cacheHierarchy aggregatedColumn="121"/>
        </ext>
      </extLst>
    </cacheHierarchy>
    <cacheHierarchy uniqueName="[Measures].[Sum of Prevalence - Neoplasms - Sex: Both - Age: 5-14 years (Percent)]" caption="Sum of Prevalence - Neoplasms - Sex: Both - Age: 5-14 years (Percent)" measure="1" displayFolder="" measureGroup="07 share-of-population-with-cancer-by-age" count="0" hidden="1">
      <extLst>
        <ext xmlns:x15="http://schemas.microsoft.com/office/spreadsheetml/2010/11/main" uri="{B97F6D7D-B522-45F9-BDA1-12C45D357490}">
          <x15:cacheHierarchy aggregatedColumn="122"/>
        </ext>
      </extLst>
    </cacheHierarchy>
    <cacheHierarchy uniqueName="[Measures].[Sum of Prevalence - Neoplasms - Sex: Both - Age: All Ages (Percent)]" caption="Sum of Prevalence - Neoplasms - Sex: Both - Age: All Ages (Percent)" measure="1" displayFolder="" measureGroup="07 share-of-population-with-cancer-by-age" count="0" hidden="1">
      <extLst>
        <ext xmlns:x15="http://schemas.microsoft.com/office/spreadsheetml/2010/11/main" uri="{B97F6D7D-B522-45F9-BDA1-12C45D357490}">
          <x15:cacheHierarchy aggregatedColumn="123"/>
        </ext>
      </extLst>
    </cacheHierarchy>
    <cacheHierarchy uniqueName="[Measures].[Sum of DALYs (Disability-Adjusted Life Years) - Other pharynx cancer -]" caption="Sum of DALYs (Disability-Adjusted Life Years) - Other pharynx cancer -" measure="1" displayFolder="" measureGroup="08 disease-burden-rates-by-cancer-types" count="0" oneField="1" hidden="1">
      <fieldsUsage count="1">
        <fieldUsage x="0"/>
      </fieldsUsage>
      <extLst>
        <ext xmlns:x15="http://schemas.microsoft.com/office/spreadsheetml/2010/11/main" uri="{B97F6D7D-B522-45F9-BDA1-12C45D357490}">
          <x15:cacheHierarchy aggregatedColumn="127"/>
        </ext>
      </extLst>
    </cacheHierarchy>
    <cacheHierarchy uniqueName="[Measures].[Sum of DALYs (Disability-Adjusted Life Years) - Liver cancer - Sex: Bot]" caption="Sum of DALYs (Disability-Adjusted Life Years) - Liver cancer - Sex: Bot" measure="1" displayFolder="" measureGroup="08 disease-burden-rates-by-cancer-types" count="0" oneField="1" hidden="1">
      <fieldsUsage count="1">
        <fieldUsage x="1"/>
      </fieldsUsage>
      <extLst>
        <ext xmlns:x15="http://schemas.microsoft.com/office/spreadsheetml/2010/11/main" uri="{B97F6D7D-B522-45F9-BDA1-12C45D357490}">
          <x15:cacheHierarchy aggregatedColumn="128"/>
        </ext>
      </extLst>
    </cacheHierarchy>
    <cacheHierarchy uniqueName="[Measures].[Sum of DALYs (Disability-Adjusted Life Years) - Breast cancer - Sex: Bo]" caption="Sum of DALYs (Disability-Adjusted Life Years) - Breast cancer - Sex: Bo" measure="1" displayFolder="" measureGroup="08 disease-burden-rates-by-cancer-types" count="0" oneField="1" hidden="1">
      <fieldsUsage count="1">
        <fieldUsage x="2"/>
      </fieldsUsage>
      <extLst>
        <ext xmlns:x15="http://schemas.microsoft.com/office/spreadsheetml/2010/11/main" uri="{B97F6D7D-B522-45F9-BDA1-12C45D357490}">
          <x15:cacheHierarchy aggregatedColumn="129"/>
        </ext>
      </extLst>
    </cacheHierarchy>
    <cacheHierarchy uniqueName="[Measures].[Sum of DALYs (Disability-Adjusted Life Years) - Tracheal, bronchus, and]" caption="Sum of DALYs (Disability-Adjusted Life Years) - Tracheal, bronchus, and" measure="1" displayFolder="" measureGroup="08 disease-burden-rates-by-cancer-types" count="0" oneField="1" hidden="1">
      <fieldsUsage count="1">
        <fieldUsage x="3"/>
      </fieldsUsage>
      <extLst>
        <ext xmlns:x15="http://schemas.microsoft.com/office/spreadsheetml/2010/11/main" uri="{B97F6D7D-B522-45F9-BDA1-12C45D357490}">
          <x15:cacheHierarchy aggregatedColumn="130"/>
        </ext>
      </extLst>
    </cacheHierarchy>
    <cacheHierarchy uniqueName="[Measures].[Sum of DALYs (Disability-Adjusted Life Years) - Gallbladder and biliary]" caption="Sum of DALYs (Disability-Adjusted Life Years) - Gallbladder and biliary" measure="1" displayFolder="" measureGroup="08 disease-burden-rates-by-cancer-types" count="0" oneField="1" hidden="1">
      <fieldsUsage count="1">
        <fieldUsage x="4"/>
      </fieldsUsage>
      <extLst>
        <ext xmlns:x15="http://schemas.microsoft.com/office/spreadsheetml/2010/11/main" uri="{B97F6D7D-B522-45F9-BDA1-12C45D357490}">
          <x15:cacheHierarchy aggregatedColumn="131"/>
        </ext>
      </extLst>
    </cacheHierarchy>
    <cacheHierarchy uniqueName="[Measures].[Sum of DALYs (Disability-Adjusted Life Years) - Kidney cancer - Sex: Bo]" caption="Sum of DALYs (Disability-Adjusted Life Years) - Kidney cancer - Sex: Bo" measure="1" displayFolder="" measureGroup="08 disease-burden-rates-by-cancer-types" count="0" oneField="1" hidden="1">
      <fieldsUsage count="1">
        <fieldUsage x="5"/>
      </fieldsUsage>
      <extLst>
        <ext xmlns:x15="http://schemas.microsoft.com/office/spreadsheetml/2010/11/main" uri="{B97F6D7D-B522-45F9-BDA1-12C45D357490}">
          <x15:cacheHierarchy aggregatedColumn="132"/>
        </ext>
      </extLst>
    </cacheHierarchy>
    <cacheHierarchy uniqueName="[Measures].[Sum of DALYs (Disability-Adjusted Life Years) - Larynx cancer - Sex: Bo]" caption="Sum of DALYs (Disability-Adjusted Life Years) - Larynx cancer - Sex: Bo" measure="1" displayFolder="" measureGroup="08 disease-burden-rates-by-cancer-types" count="0" oneField="1" hidden="1">
      <fieldsUsage count="1">
        <fieldUsage x="6"/>
      </fieldsUsage>
      <extLst>
        <ext xmlns:x15="http://schemas.microsoft.com/office/spreadsheetml/2010/11/main" uri="{B97F6D7D-B522-45F9-BDA1-12C45D357490}">
          <x15:cacheHierarchy aggregatedColumn="133"/>
        </ext>
      </extLst>
    </cacheHierarchy>
    <cacheHierarchy uniqueName="[Measures].[Sum of DALYs (Disability-Adjusted Life Years) - Stomach cancer - Sex: B]" caption="Sum of DALYs (Disability-Adjusted Life Years) - Stomach cancer - Sex: B" measure="1" displayFolder="" measureGroup="08 disease-burden-rates-by-cancer-types" count="0" oneField="1" hidden="1">
      <fieldsUsage count="1">
        <fieldUsage x="7"/>
      </fieldsUsage>
      <extLst>
        <ext xmlns:x15="http://schemas.microsoft.com/office/spreadsheetml/2010/11/main" uri="{B97F6D7D-B522-45F9-BDA1-12C45D357490}">
          <x15:cacheHierarchy aggregatedColumn="134"/>
        </ext>
      </extLst>
    </cacheHierarchy>
    <cacheHierarchy uniqueName="[Measures].[Sum of DALYs (Disability-Adjusted Life Years) - Thyroid cancer - Sex: B]" caption="Sum of DALYs (Disability-Adjusted Life Years) - Thyroid cancer - Sex: B" measure="1" displayFolder="" measureGroup="08 disease-burden-rates-by-cancer-types" count="0" oneField="1" hidden="1">
      <fieldsUsage count="1">
        <fieldUsage x="8"/>
      </fieldsUsage>
      <extLst>
        <ext xmlns:x15="http://schemas.microsoft.com/office/spreadsheetml/2010/11/main" uri="{B97F6D7D-B522-45F9-BDA1-12C45D357490}">
          <x15:cacheHierarchy aggregatedColumn="135"/>
        </ext>
      </extLst>
    </cacheHierarchy>
    <cacheHierarchy uniqueName="[Measures].[Sum of DALYs (Disability-Adjusted Life Years) - Uterine cancer - Sex: B]" caption="Sum of DALYs (Disability-Adjusted Life Years) - Uterine cancer - Sex: B" measure="1" displayFolder="" measureGroup="08 disease-burden-rates-by-cancer-types" count="0" oneField="1" hidden="1">
      <fieldsUsage count="1">
        <fieldUsage x="9"/>
      </fieldsUsage>
      <extLst>
        <ext xmlns:x15="http://schemas.microsoft.com/office/spreadsheetml/2010/11/main" uri="{B97F6D7D-B522-45F9-BDA1-12C45D357490}">
          <x15:cacheHierarchy aggregatedColumn="136"/>
        </ext>
      </extLst>
    </cacheHierarchy>
    <cacheHierarchy uniqueName="[Measures].[Sum of DALYs (Disability-Adjusted Life Years) - Ovarian cancer - Sex: B]" caption="Sum of DALYs (Disability-Adjusted Life Years) - Ovarian cancer - Sex: B" measure="1" displayFolder="" measureGroup="08 disease-burden-rates-by-cancer-types" count="0" oneField="1" hidden="1">
      <fieldsUsage count="1">
        <fieldUsage x="10"/>
      </fieldsUsage>
      <extLst>
        <ext xmlns:x15="http://schemas.microsoft.com/office/spreadsheetml/2010/11/main" uri="{B97F6D7D-B522-45F9-BDA1-12C45D357490}">
          <x15:cacheHierarchy aggregatedColumn="137"/>
        </ext>
      </extLst>
    </cacheHierarchy>
    <cacheHierarchy uniqueName="[Measures].[Sum of DALYs (Disability-Adjusted Life Years) - Bladder cancer - Sex: B]" caption="Sum of DALYs (Disability-Adjusted Life Years) - Bladder cancer - Sex: B" measure="1" displayFolder="" measureGroup="08 disease-burden-rates-by-cancer-types" count="0" oneField="1" hidden="1">
      <fieldsUsage count="1">
        <fieldUsage x="11"/>
      </fieldsUsage>
      <extLst>
        <ext xmlns:x15="http://schemas.microsoft.com/office/spreadsheetml/2010/11/main" uri="{B97F6D7D-B522-45F9-BDA1-12C45D357490}">
          <x15:cacheHierarchy aggregatedColumn="138"/>
        </ext>
      </extLst>
    </cacheHierarchy>
    <cacheHierarchy uniqueName="[Measures].[Sum of DALYs (Disability-Adjusted Life Years) - Cervical cancer - Sex:]" caption="Sum of DALYs (Disability-Adjusted Life Years) - Cervical cancer - Sex:" measure="1" displayFolder="" measureGroup="08 disease-burden-rates-by-cancer-types" count="0" oneField="1" hidden="1">
      <fieldsUsage count="1">
        <fieldUsage x="12"/>
      </fieldsUsage>
      <extLst>
        <ext xmlns:x15="http://schemas.microsoft.com/office/spreadsheetml/2010/11/main" uri="{B97F6D7D-B522-45F9-BDA1-12C45D357490}">
          <x15:cacheHierarchy aggregatedColumn="139"/>
        </ext>
      </extLst>
    </cacheHierarchy>
    <cacheHierarchy uniqueName="[Measures].[Sum of DALYs (Disability-Adjusted Life Years) - Prostate cancer - Sex:]" caption="Sum of DALYs (Disability-Adjusted Life Years) - Prostate cancer - Sex:" measure="1" displayFolder="" measureGroup="08 disease-burden-rates-by-cancer-types" count="0" oneField="1" hidden="1">
      <fieldsUsage count="1">
        <fieldUsage x="13"/>
      </fieldsUsage>
      <extLst>
        <ext xmlns:x15="http://schemas.microsoft.com/office/spreadsheetml/2010/11/main" uri="{B97F6D7D-B522-45F9-BDA1-12C45D357490}">
          <x15:cacheHierarchy aggregatedColumn="140"/>
        </ext>
      </extLst>
    </cacheHierarchy>
    <cacheHierarchy uniqueName="[Measures].[Sum of DALYs (Disability-Adjusted Life Years) - Brain and central nervo]" caption="Sum of DALYs (Disability-Adjusted Life Years) - Brain and central nervo" measure="1" displayFolder="" measureGroup="08 disease-burden-rates-by-cancer-types" count="0" oneField="1" hidden="1">
      <fieldsUsage count="1">
        <fieldUsage x="14"/>
      </fieldsUsage>
      <extLst>
        <ext xmlns:x15="http://schemas.microsoft.com/office/spreadsheetml/2010/11/main" uri="{B97F6D7D-B522-45F9-BDA1-12C45D357490}">
          <x15:cacheHierarchy aggregatedColumn="141"/>
        </ext>
      </extLst>
    </cacheHierarchy>
    <cacheHierarchy uniqueName="[Measures].[Sum of DALYs (Disability-Adjusted Life Years) - Pancreatic cancer - Sex]" caption="Sum of DALYs (Disability-Adjusted Life Years) - Pancreatic cancer - Sex" measure="1" displayFolder="" measureGroup="08 disease-burden-rates-by-cancer-types" count="0" oneField="1" hidden="1">
      <fieldsUsage count="1">
        <fieldUsage x="15"/>
      </fieldsUsage>
      <extLst>
        <ext xmlns:x15="http://schemas.microsoft.com/office/spreadsheetml/2010/11/main" uri="{B97F6D7D-B522-45F9-BDA1-12C45D357490}">
          <x15:cacheHierarchy aggregatedColumn="142"/>
        </ext>
      </extLst>
    </cacheHierarchy>
    <cacheHierarchy uniqueName="[Measures].[Sum of DALYs (Disability-Adjusted Life Years) - Testicular cancer - Sex]" caption="Sum of DALYs (Disability-Adjusted Life Years) - Testicular cancer - Sex" measure="1" displayFolder="" measureGroup="08 disease-burden-rates-by-cancer-types" count="0" oneField="1" hidden="1">
      <fieldsUsage count="1">
        <fieldUsage x="16"/>
      </fieldsUsage>
      <extLst>
        <ext xmlns:x15="http://schemas.microsoft.com/office/spreadsheetml/2010/11/main" uri="{B97F6D7D-B522-45F9-BDA1-12C45D357490}">
          <x15:cacheHierarchy aggregatedColumn="143"/>
        </ext>
      </extLst>
    </cacheHierarchy>
    <cacheHierarchy uniqueName="[Measures].[Sum of DALYs (Disability-Adjusted Life Years) - Esophageal cancer - Sex]" caption="Sum of DALYs (Disability-Adjusted Life Years) - Esophageal cancer - Sex" measure="1" displayFolder="" measureGroup="08 disease-burden-rates-by-cancer-types" count="0" oneField="1" hidden="1">
      <fieldsUsage count="1">
        <fieldUsage x="17"/>
      </fieldsUsage>
      <extLst>
        <ext xmlns:x15="http://schemas.microsoft.com/office/spreadsheetml/2010/11/main" uri="{B97F6D7D-B522-45F9-BDA1-12C45D357490}">
          <x15:cacheHierarchy aggregatedColumn="144"/>
        </ext>
      </extLst>
    </cacheHierarchy>
    <cacheHierarchy uniqueName="[Measures].[Sum of DALYs (Disability-Adjusted Life Years) - Nasopharynx cancer - Se]" caption="Sum of DALYs (Disability-Adjusted Life Years) - Nasopharynx cancer - Se" measure="1" displayFolder="" measureGroup="08 disease-burden-rates-by-cancer-types" count="0" oneField="1" hidden="1">
      <fieldsUsage count="1">
        <fieldUsage x="18"/>
      </fieldsUsage>
      <extLst>
        <ext xmlns:x15="http://schemas.microsoft.com/office/spreadsheetml/2010/11/main" uri="{B97F6D7D-B522-45F9-BDA1-12C45D357490}">
          <x15:cacheHierarchy aggregatedColumn="145"/>
        </ext>
      </extLst>
    </cacheHierarchy>
    <cacheHierarchy uniqueName="[Measures].[Sum of DALYs (Disability-Adjusted Life Years) - Colon and rectum cancer]" caption="Sum of DALYs (Disability-Adjusted Life Years) - Colon and rectum cancer" measure="1" displayFolder="" measureGroup="08 disease-burden-rates-by-cancer-types" count="0" oneField="1" hidden="1">
      <fieldsUsage count="1">
        <fieldUsage x="19"/>
      </fieldsUsage>
      <extLst>
        <ext xmlns:x15="http://schemas.microsoft.com/office/spreadsheetml/2010/11/main" uri="{B97F6D7D-B522-45F9-BDA1-12C45D357490}">
          <x15:cacheHierarchy aggregatedColumn="146"/>
        </ext>
      </extLst>
    </cacheHierarchy>
    <cacheHierarchy uniqueName="[Measures].[Sum of DALYs (Disability-Adjusted Life Years) - Non-melanoma skin cance]" caption="Sum of DALYs (Disability-Adjusted Life Years) - Non-melanoma skin cance" measure="1" displayFolder="" measureGroup="08 disease-burden-rates-by-cancer-types" count="0" oneField="1" hidden="1">
      <fieldsUsage count="1">
        <fieldUsage x="20"/>
      </fieldsUsage>
      <extLst>
        <ext xmlns:x15="http://schemas.microsoft.com/office/spreadsheetml/2010/11/main" uri="{B97F6D7D-B522-45F9-BDA1-12C45D357490}">
          <x15:cacheHierarchy aggregatedColumn="147"/>
        </ext>
      </extLst>
    </cacheHierarchy>
    <cacheHierarchy uniqueName="[Measures].[Sum of DALYs (Disability-Adjusted Life Years) - Lip and oral cavity can]" caption="Sum of DALYs (Disability-Adjusted Life Years) - Lip and oral cavity can" measure="1" displayFolder="" measureGroup="08 disease-burden-rates-by-cancer-types" count="0" oneField="1" hidden="1">
      <fieldsUsage count="1">
        <fieldUsage x="21"/>
      </fieldsUsage>
      <extLst>
        <ext xmlns:x15="http://schemas.microsoft.com/office/spreadsheetml/2010/11/main" uri="{B97F6D7D-B522-45F9-BDA1-12C45D357490}">
          <x15:cacheHierarchy aggregatedColumn="148"/>
        </ext>
      </extLst>
    </cacheHierarchy>
    <cacheHierarchy uniqueName="[Measures].[Sum of DALYs (Disability-Adjusted Life Years) - Malignant skin melanoma]" caption="Sum of DALYs (Disability-Adjusted Life Years) - Malignant skin melanoma" measure="1" displayFolder="" measureGroup="08 disease-burden-rates-by-cancer-types" count="0" oneField="1" hidden="1">
      <fieldsUsage count="1">
        <fieldUsage x="22"/>
      </fieldsUsage>
      <extLst>
        <ext xmlns:x15="http://schemas.microsoft.com/office/spreadsheetml/2010/11/main" uri="{B97F6D7D-B522-45F9-BDA1-12C45D357490}">
          <x15:cacheHierarchy aggregatedColumn="149"/>
        </ext>
      </extLst>
    </cacheHierarchy>
    <cacheHierarchy uniqueName="[Measures].[Sum of DALYs (Disability-Adjusted Life Years) - Other malignant neoplas]" caption="Sum of DALYs (Disability-Adjusted Life Years) - Other malignant neoplas" measure="1" displayFolder="" measureGroup="08 disease-burden-rates-by-cancer-types" count="0" oneField="1" hidden="1">
      <fieldsUsage count="1">
        <fieldUsage x="23"/>
      </fieldsUsage>
      <extLst>
        <ext xmlns:x15="http://schemas.microsoft.com/office/spreadsheetml/2010/11/main" uri="{B97F6D7D-B522-45F9-BDA1-12C45D357490}">
          <x15:cacheHierarchy aggregatedColumn="150"/>
        </ext>
      </extLst>
    </cacheHierarchy>
    <cacheHierarchy uniqueName="[Measures].[Sum of DALYs (Disability-Adjusted Life Years) - Mesothelioma - Sex: Bot]" caption="Sum of DALYs (Disability-Adjusted Life Years) - Mesothelioma - Sex: Bot" measure="1" displayFolder="" measureGroup="08 disease-burden-rates-by-cancer-types" count="0" oneField="1" hidden="1">
      <fieldsUsage count="1">
        <fieldUsage x="24"/>
      </fieldsUsage>
      <extLst>
        <ext xmlns:x15="http://schemas.microsoft.com/office/spreadsheetml/2010/11/main" uri="{B97F6D7D-B522-45F9-BDA1-12C45D357490}">
          <x15:cacheHierarchy aggregatedColumn="151"/>
        </ext>
      </extLst>
    </cacheHierarchy>
    <cacheHierarchy uniqueName="[Measures].[Sum of DALYs (Disability-Adjusted Life Years) - Hodgkin lymphoma - Sex:]" caption="Sum of DALYs (Disability-Adjusted Life Years) - Hodgkin lymphoma - Sex:" measure="1" displayFolder="" measureGroup="08 disease-burden-rates-by-cancer-types" count="0" oneField="1" hidden="1">
      <fieldsUsage count="1">
        <fieldUsage x="25"/>
      </fieldsUsage>
      <extLst>
        <ext xmlns:x15="http://schemas.microsoft.com/office/spreadsheetml/2010/11/main" uri="{B97F6D7D-B522-45F9-BDA1-12C45D357490}">
          <x15:cacheHierarchy aggregatedColumn="152"/>
        </ext>
      </extLst>
    </cacheHierarchy>
    <cacheHierarchy uniqueName="[Measures].[Sum of DALYs (Disability-Adjusted Life Years) - Non-Hodgkin lymphoma -]" caption="Sum of DALYs (Disability-Adjusted Life Years) - Non-Hodgkin lymphoma -" measure="1" displayFolder="" measureGroup="08 disease-burden-rates-by-cancer-types" count="0" oneField="1" hidden="1">
      <fieldsUsage count="1">
        <fieldUsage x="26"/>
      </fieldsUsage>
      <extLst>
        <ext xmlns:x15="http://schemas.microsoft.com/office/spreadsheetml/2010/11/main" uri="{B97F6D7D-B522-45F9-BDA1-12C45D357490}">
          <x15:cacheHierarchy aggregatedColumn="153"/>
        </ext>
      </extLst>
    </cacheHierarchy>
    <cacheHierarchy uniqueName="[Measures].[Sum of Deaths - Neoplasms - Sex: Both - Age: Age-standardized (Rate) 2]" caption="Sum of Deaths - Neoplasms - Sex: Both - Age: Age-standardized (Rate) 2" measure="1" displayFolder="" measureGroup="09_cancer-deaths-rate-and-age-standardized-rate-index" count="0" hidden="1">
      <extLst>
        <ext xmlns:x15="http://schemas.microsoft.com/office/spreadsheetml/2010/11/main" uri="{B97F6D7D-B522-45F9-BDA1-12C45D357490}">
          <x15:cacheHierarchy aggregatedColumn="157"/>
        </ext>
      </extLst>
    </cacheHierarchy>
    <cacheHierarchy uniqueName="[Measures].[Sum of Deaths - Neoplasms - Sex: Both - Age: All Ages (Rate) 2]" caption="Sum of Deaths - Neoplasms - Sex: Both - Age: All Ages (Rate) 2" measure="1" displayFolder="" measureGroup="09_cancer-deaths-rate-and-age-standardized-rate-index" count="0" hidden="1">
      <extLst>
        <ext xmlns:x15="http://schemas.microsoft.com/office/spreadsheetml/2010/11/main" uri="{B97F6D7D-B522-45F9-BDA1-12C45D357490}">
          <x15:cacheHierarchy aggregatedColumn="158"/>
        </ext>
      </extLst>
    </cacheHierarchy>
    <cacheHierarchy uniqueName="[Measures].[Sum of Deaths - Neoplasms - Sex: Both - Age: All Ages (Number) 2]" caption="Sum of Deaths - Neoplasms - Sex: Both - Age: All Ages (Number) 2" measure="1" displayFolder="" measureGroup="09_cancer-deaths-rate-and-age-standardized-rate-index" count="0" hidden="1">
      <extLst>
        <ext xmlns:x15="http://schemas.microsoft.com/office/spreadsheetml/2010/11/main" uri="{B97F6D7D-B522-45F9-BDA1-12C45D357490}">
          <x15:cacheHierarchy aggregatedColumn="159"/>
        </ext>
      </extLst>
    </cacheHierarchy>
  </cacheHierarchies>
  <kpis count="0"/>
  <dimensions count="10">
    <dimension name="01 annual-number-of-deaths-by-cause" uniqueName="[01 annual-number-of-deaths-by-cause]" caption="01 annual-number-of-deaths-by-cause"/>
    <dimension name="02 total-cancer-deaths-by-type" uniqueName="[02 total-cancer-deaths-by-type]" caption="02 total-cancer-deaths-by-type"/>
    <dimension name="03 cancer-death-rates-by-age" uniqueName="[03 cancer-death-rates-by-age]" caption="03 cancer-death-rates-by-age"/>
    <dimension name="04_share-of-population-with-cancer-types_" uniqueName="[04_share-of-population-with-cancer-types_]" caption="04_share-of-population-with-cancer-types_"/>
    <dimension name="05_share-of-population-with-cancer" uniqueName="[05_share-of-population-with-cancer]" caption="05_share-of-population-with-cancer"/>
    <dimension name="06 number-of-people-with-cancer-by-age" uniqueName="[06 number-of-people-with-cancer-by-age]" caption="06 number-of-people-with-cancer-by-age"/>
    <dimension name="07 share-of-population-with-cancer-by-age" uniqueName="[07 share-of-population-with-cancer-by-age]" caption="07 share-of-population-with-cancer-by-age"/>
    <dimension name="08 disease-burden-rates-by-cancer-types" uniqueName="[08 disease-burden-rates-by-cancer-types]" caption="08 disease-burden-rates-by-cancer-types"/>
    <dimension name="09_cancer-deaths-rate-and-age-standardized-rate-index" uniqueName="[09_cancer-deaths-rate-and-age-standardized-rate-index]" caption="09_cancer-deaths-rate-and-age-standardized-rate-index"/>
    <dimension measure="1" name="Measures" uniqueName="[Measures]" caption="Measures"/>
  </dimensions>
  <measureGroups count="9">
    <measureGroup name="01 annual-number-of-deaths-by-cause" caption="01 annual-number-of-deaths-by-cause"/>
    <measureGroup name="02 total-cancer-deaths-by-type" caption="02 total-cancer-deaths-by-type"/>
    <measureGroup name="03 cancer-death-rates-by-age" caption="03 cancer-death-rates-by-age"/>
    <measureGroup name="04_share-of-population-with-cancer-types_" caption="04_share-of-population-with-cancer-types_"/>
    <measureGroup name="05_share-of-population-with-cancer" caption="05_share-of-population-with-cancer"/>
    <measureGroup name="06 number-of-people-with-cancer-by-age" caption="06 number-of-people-with-cancer-by-age"/>
    <measureGroup name="07 share-of-population-with-cancer-by-age" caption="07 share-of-population-with-cancer-by-age"/>
    <measureGroup name="08 disease-burden-rates-by-cancer-types" caption="08 disease-burden-rates-by-cancer-types"/>
    <measureGroup name="09_cancer-deaths-rate-and-age-standardized-rate-index" caption="09_cancer-deaths-rate-and-age-standardized-rate-index"/>
  </measureGroups>
  <maps count="30">
    <map measureGroup="0" dimension="0"/>
    <map measureGroup="0" dimension="4"/>
    <map measureGroup="0" dimension="5"/>
    <map measureGroup="0" dimension="6"/>
    <map measureGroup="1" dimension="1"/>
    <map measureGroup="1" dimension="4"/>
    <map measureGroup="1" dimension="5"/>
    <map measureGroup="1" dimension="6"/>
    <map measureGroup="2" dimension="2"/>
    <map measureGroup="2" dimension="4"/>
    <map measureGroup="2" dimension="5"/>
    <map measureGroup="2" dimension="6"/>
    <map measureGroup="3" dimension="3"/>
    <map measureGroup="3" dimension="4"/>
    <map measureGroup="3" dimension="5"/>
    <map measureGroup="3" dimension="6"/>
    <map measureGroup="4" dimension="4"/>
    <map measureGroup="5" dimension="4"/>
    <map measureGroup="5" dimension="5"/>
    <map measureGroup="5" dimension="6"/>
    <map measureGroup="6" dimension="4"/>
    <map measureGroup="6" dimension="6"/>
    <map measureGroup="7" dimension="4"/>
    <map measureGroup="7" dimension="5"/>
    <map measureGroup="7" dimension="6"/>
    <map measureGroup="7" dimension="7"/>
    <map measureGroup="8" dimension="4"/>
    <map measureGroup="8" dimension="5"/>
    <map measureGroup="8" dimension="6"/>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090.852734143518" createdVersion="5" refreshedVersion="7" minRefreshableVersion="3" recordCount="0" supportSubquery="1" supportAdvancedDrill="1" xr:uid="{BBD65A59-7CA7-44DE-8D04-31BABD8C7C9A}">
  <cacheSource type="external" connectionId="19"/>
  <cacheFields count="10">
    <cacheField name="[Measures].[Sum of Deaths - Neoplasms - Sex: Both - Age: Under 5 (Rate)]" caption="Sum of Deaths - Neoplasms - Sex: Both - Age: Under 5 (Rate)" numFmtId="0" hierarchy="232" level="32767"/>
    <cacheField name="[Measures].[Sum of Deaths - Neoplasms - Sex: Both - Age: Age-standardized (Rate)]" caption="Sum of Deaths - Neoplasms - Sex: Both - Age: Age-standardized (Rate)" numFmtId="0" hierarchy="233" level="32767"/>
    <cacheField name="[Measures].[Sum of Deaths - Neoplasms - Sex: Both - Age: All Ages (Rate)]" caption="Sum of Deaths - Neoplasms - Sex: Both - Age: All Ages (Rate)" numFmtId="0" hierarchy="234" level="32767"/>
    <cacheField name="[Measures].[Sum of Deaths - Neoplasms - Sex: Both - Age: 70+ years (Rate)]" caption="Sum of Deaths - Neoplasms - Sex: Both - Age: 70+ years (Rate)" numFmtId="0" hierarchy="235" level="32767"/>
    <cacheField name="[Measures].[Sum of Deaths - Neoplasms - Sex: Both - Age: 5-14 years (Rate)]" caption="Sum of Deaths - Neoplasms - Sex: Both - Age: 5-14 years (Rate)" numFmtId="0" hierarchy="236" level="32767"/>
    <cacheField name="[Measures].[Sum of Deaths - Neoplasms - Sex: Both - Age: 50-69 years (Rate)]" caption="Sum of Deaths - Neoplasms - Sex: Both - Age: 50-69 years (Rate)" numFmtId="0" hierarchy="237" level="32767"/>
    <cacheField name="[Measures].[Sum of Deaths - Neoplasms - Sex: Both - Age: 15-49 years (Rate)]" caption="Sum of Deaths - Neoplasms - Sex: Both - Age: 15-49 years (Rate)" numFmtId="0" hierarchy="238" level="32767"/>
    <cacheField name="[04_share-of-population-with-cancer-types_].[Year].[Year]" caption="Year" numFmtId="0" hierarchy="80" level="1">
      <sharedItems containsSemiMixedTypes="0" containsNonDate="0" containsString="0"/>
    </cacheField>
    <cacheField name="[09_cancer-deaths-rate-and-age-standardized-rate-index].[Year].[Year]" caption="Year" numFmtId="0" hierarchy="156" level="1">
      <sharedItems containsSemiMixedTypes="0" containsNonDate="0" containsString="0"/>
    </cacheField>
    <cacheField name="[09_cancer-deaths-rate-and-age-standardized-rate-index].[Entity].[Entity]" caption="Entity" numFmtId="0" hierarchy="154" level="1">
      <sharedItems containsSemiMixedTypes="0" containsNonDate="0" containsString="0"/>
    </cacheField>
  </cacheFields>
  <cacheHierarchies count="304">
    <cacheHierarchy uniqueName="[01 annual-number-of-deaths-by-cause].[Entity]" caption="Entity" attribute="1" defaultMemberUniqueName="[01 annual-number-of-deaths-by-cause].[Entity].[All]" allUniqueName="[01 annual-number-of-deaths-by-cause].[Entity].[All]" dimensionUniqueName="[01 annual-number-of-deaths-by-cause]" displayFolder="" count="2" memberValueDatatype="130" unbalanced="0"/>
    <cacheHierarchy uniqueName="[01 annual-number-of-deaths-by-cause].[Code]" caption="Code" attribute="1" defaultMemberUniqueName="[01 annual-number-of-deaths-by-cause].[Code].[All]" allUniqueName="[01 annual-number-of-deaths-by-cause].[Code].[All]" dimensionUniqueName="[01 annual-number-of-deaths-by-cause]" displayFolder="" count="2" memberValueDatatype="130" unbalanced="0"/>
    <cacheHierarchy uniqueName="[01 annual-number-of-deaths-by-cause].[Year]" caption="Year" attribute="1" defaultMemberUniqueName="[01 annual-number-of-deaths-by-cause].[Year].[All]" allUniqueName="[01 annual-number-of-deaths-by-cause].[Year].[All]" dimensionUniqueName="[01 annual-number-of-deaths-by-cause]" displayFolder="" count="2" memberValueDatatype="3" unbalanced="0"/>
    <cacheHierarchy uniqueName="[01 annual-number-of-deaths-by-cause].[Number of executions (Amnesty International)]" caption="Number of executions (Amnesty International)" attribute="1" defaultMemberUniqueName="[01 annual-number-of-deaths-by-cause].[Number of executions (Amnesty International)].[All]" allUniqueName="[01 annual-number-of-deaths-by-cause].[Number of executions (Amnesty International)].[All]" dimensionUniqueName="[01 annual-number-of-deaths-by-cause]" displayFolder="" count="2" memberValueDatatype="3" unbalanced="0"/>
    <cacheHierarchy uniqueName="[01 annual-number-of-deaths-by-cause].[Deaths - Meningitis - Sex: Both - Age: All Ages (Number)]" caption="Deaths - Meningitis - Sex: Both - Age: All Ages (Number)" attribute="1" defaultMemberUniqueName="[01 annual-number-of-deaths-by-cause].[Deaths - Meningitis - Sex: Both - Age: All Ages (Number)].[All]" allUniqueName="[01 annual-number-of-deaths-by-cause].[Deaths - Meningitis - Sex: Both - Age: All Ages (Number)].[All]" dimensionUniqueName="[01 annual-number-of-deaths-by-cause]" displayFolder="" count="2" memberValueDatatype="3" unbalanced="0"/>
    <cacheHierarchy uniqueName="[01 annual-number-of-deaths-by-cause].[Deaths - Alzheimer's disease and other dementias - Sex: Both - A]" caption="Deaths - Alzheimer's disease and other dementias - Sex: Both - A" attribute="1" defaultMemberUniqueName="[01 annual-number-of-deaths-by-cause].[Deaths - Alzheimer's disease and other dementias - Sex: Both - A].[All]" allUniqueName="[01 annual-number-of-deaths-by-cause].[Deaths - Alzheimer's disease and other dementias - Sex: Both - A].[All]" dimensionUniqueName="[01 annual-number-of-deaths-by-cause]" displayFolder="" count="2" memberValueDatatype="3" unbalanced="0"/>
    <cacheHierarchy uniqueName="[01 annual-number-of-deaths-by-cause].[Deaths - Parkinson's disease - Sex: Both - Age: All Ages (Number]" caption="Deaths - Parkinson's disease - Sex: Both - Age: All Ages (Number" attribute="1" defaultMemberUniqueName="[01 annual-number-of-deaths-by-cause].[Deaths - Parkinson's disease - Sex: Both - Age: All Ages (Number].[All]" allUniqueName="[01 annual-number-of-deaths-by-cause].[Deaths - Parkinson's disease - Sex: Both - Age: All Ages (Number].[All]" dimensionUniqueName="[01 annual-number-of-deaths-by-cause]" displayFolder="" count="2" memberValueDatatype="3" unbalanced="0"/>
    <cacheHierarchy uniqueName="[01 annual-number-of-deaths-by-cause].[Deaths - Nutritional deficiencies - Sex: Both - Age: All Ages (N]" caption="Deaths - Nutritional deficiencies - Sex: Both - Age: All Ages (N" attribute="1" defaultMemberUniqueName="[01 annual-number-of-deaths-by-cause].[Deaths - Nutritional deficiencies - Sex: Both - Age: All Ages (N].[All]" allUniqueName="[01 annual-number-of-deaths-by-cause].[Deaths - Nutritional deficiencies - Sex: Both - Age: All Ages (N].[All]" dimensionUniqueName="[01 annual-number-of-deaths-by-cause]" displayFolder="" count="2" memberValueDatatype="3" unbalanced="0"/>
    <cacheHierarchy uniqueName="[01 annual-number-of-deaths-by-cause].[Deaths - Malaria - Sex: Both - Age: All Ages (Number)]" caption="Deaths - Malaria - Sex: Both - Age: All Ages (Number)" attribute="1" defaultMemberUniqueName="[01 annual-number-of-deaths-by-cause].[Deaths - Malaria - Sex: Both - Age: All Ages (Number)].[All]" allUniqueName="[01 annual-number-of-deaths-by-cause].[Deaths - Malaria - Sex: Both - Age: All Ages (Number)].[All]" dimensionUniqueName="[01 annual-number-of-deaths-by-cause]" displayFolder="" count="2" memberValueDatatype="3" unbalanced="0"/>
    <cacheHierarchy uniqueName="[01 annual-number-of-deaths-by-cause].[Deaths - Drowning - Sex: Both - Age: All Ages (Number)]" caption="Deaths - Drowning - Sex: Both - Age: All Ages (Number)" attribute="1" defaultMemberUniqueName="[01 annual-number-of-deaths-by-cause].[Deaths - Drowning - Sex: Both - Age: All Ages (Number)].[All]" allUniqueName="[01 annual-number-of-deaths-by-cause].[Deaths - Drowning - Sex: Both - Age: All Ages (Number)].[All]" dimensionUniqueName="[01 annual-number-of-deaths-by-cause]" displayFolder="" count="2" memberValueDatatype="3" unbalanced="0"/>
    <cacheHierarchy uniqueName="[01 annual-number-of-deaths-by-cause].[Deaths - Interpersonal violence - Sex: Both - Age: All Ages (Num]" caption="Deaths - Interpersonal violence - Sex: Both - Age: All Ages (Num" attribute="1" defaultMemberUniqueName="[01 annual-number-of-deaths-by-cause].[Deaths - Interpersonal violence - Sex: Both - Age: All Ages (Num].[All]" allUniqueName="[01 annual-number-of-deaths-by-cause].[Deaths - Interpersonal violence - Sex: Both - Age: All Ages (Num].[All]" dimensionUniqueName="[01 annual-number-of-deaths-by-cause]" displayFolder="" count="2" memberValueDatatype="3" unbalanced="0"/>
    <cacheHierarchy uniqueName="[01 annual-number-of-deaths-by-cause].[Deaths - Maternal disorders - Sex: Both - Age: All Ages (Number)]" caption="Deaths - Maternal disorders - Sex: Both - Age: All Ages (Number)" attribute="1" defaultMemberUniqueName="[01 annual-number-of-deaths-by-cause].[Deaths - Maternal disorders - Sex: Both - Age: All Ages (Number)].[All]" allUniqueName="[01 annual-number-of-deaths-by-cause].[Deaths - Maternal disorders - Sex: Both - Age: All Ages (Number)].[All]" dimensionUniqueName="[01 annual-number-of-deaths-by-cause]" displayFolder="" count="2" memberValueDatatype="3" unbalanced="0"/>
    <cacheHierarchy uniqueName="[01 annual-number-of-deaths-by-cause].[Deaths - HIV/AIDS - Sex: Both - Age: All Ages (Number)]" caption="Deaths - HIV/AIDS - Sex: Both - Age: All Ages (Number)" attribute="1" defaultMemberUniqueName="[01 annual-number-of-deaths-by-cause].[Deaths - HIV/AIDS - Sex: Both - Age: All Ages (Number)].[All]" allUniqueName="[01 annual-number-of-deaths-by-cause].[Deaths - HIV/AIDS - Sex: Both - Age: All Ages (Number)].[All]" dimensionUniqueName="[01 annual-number-of-deaths-by-cause]" displayFolder="" count="2" memberValueDatatype="3" unbalanced="0"/>
    <cacheHierarchy uniqueName="[01 annual-number-of-deaths-by-cause].[Deaths - Drug use disorders - Sex: Both - Age: All Ages (Number)]" caption="Deaths - Drug use disorders - Sex: Both - Age: All Ages (Number)" attribute="1" defaultMemberUniqueName="[01 annual-number-of-deaths-by-cause].[Deaths - Drug use disorders - Sex: Both - Age: All Ages (Number)].[All]" allUniqueName="[01 annual-number-of-deaths-by-cause].[Deaths - Drug use disorders - Sex: Both - Age: All Ages (Number)].[All]" dimensionUniqueName="[01 annual-number-of-deaths-by-cause]" displayFolder="" count="2" memberValueDatatype="3" unbalanced="0"/>
    <cacheHierarchy uniqueName="[01 annual-number-of-deaths-by-cause].[Deaths - Tuberculosis - Sex: Both - Age: All Ages (Number)]" caption="Deaths - Tuberculosis - Sex: Both - Age: All Ages (Number)" attribute="1" defaultMemberUniqueName="[01 annual-number-of-deaths-by-cause].[Deaths - Tuberculosis - Sex: Both - Age: All Ages (Number)].[All]" allUniqueName="[01 annual-number-of-deaths-by-cause].[Deaths - Tuberculosis - Sex: Both - Age: All Ages (Number)].[All]" dimensionUniqueName="[01 annual-number-of-deaths-by-cause]" displayFolder="" count="2" memberValueDatatype="3" unbalanced="0"/>
    <cacheHierarchy uniqueName="[01 annual-number-of-deaths-by-cause].[Deaths - Cardiovascular diseases - Sex: Both - Age: All Ages (Nu]" caption="Deaths - Cardiovascular diseases - Sex: Both - Age: All Ages (Nu" attribute="1" defaultMemberUniqueName="[01 annual-number-of-deaths-by-cause].[Deaths - Cardiovascular diseases - Sex: Both - Age: All Ages (Nu].[All]" allUniqueName="[01 annual-number-of-deaths-by-cause].[Deaths - Cardiovascular diseases - Sex: Both - Age: All Ages (Nu].[All]" dimensionUniqueName="[01 annual-number-of-deaths-by-cause]" displayFolder="" count="2" memberValueDatatype="3" unbalanced="0"/>
    <cacheHierarchy uniqueName="[01 annual-number-of-deaths-by-cause].[Deaths - Lower respiratory infections - Sex: Both - Age: All Age]" caption="Deaths - Lower respiratory infections - Sex: Both - Age: All Age" attribute="1" defaultMemberUniqueName="[01 annual-number-of-deaths-by-cause].[Deaths - Lower respiratory infections - Sex: Both - Age: All Age].[All]" allUniqueName="[01 annual-number-of-deaths-by-cause].[Deaths - Lower respiratory infections - Sex: Both - Age: All Age].[All]" dimensionUniqueName="[01 annual-number-of-deaths-by-cause]" displayFolder="" count="2" memberValueDatatype="3" unbalanced="0"/>
    <cacheHierarchy uniqueName="[01 annual-number-of-deaths-by-cause].[Deaths - Neonatal disorders - Sex: Both - Age: All Ages (Number)]" caption="Deaths - Neonatal disorders - Sex: Both - Age: All Ages (Number)" attribute="1" defaultMemberUniqueName="[01 annual-number-of-deaths-by-cause].[Deaths - Neonatal disorders - Sex: Both - Age: All Ages (Number)].[All]" allUniqueName="[01 annual-number-of-deaths-by-cause].[Deaths - Neonatal disorders - Sex: Both - Age: All Ages (Number)].[All]" dimensionUniqueName="[01 annual-number-of-deaths-by-cause]" displayFolder="" count="2" memberValueDatatype="3" unbalanced="0"/>
    <cacheHierarchy uniqueName="[01 annual-number-of-deaths-by-cause].[Deaths - Alcohol use disorders - Sex: Both - Age: All Ages (Numb]" caption="Deaths - Alcohol use disorders - Sex: Both - Age: All Ages (Numb" attribute="1" defaultMemberUniqueName="[01 annual-number-of-deaths-by-cause].[Deaths - Alcohol use disorders - Sex: Both - Age: All Ages (Numb].[All]" allUniqueName="[01 annual-number-of-deaths-by-cause].[Deaths - Alcohol use disorders - Sex: Both - Age: All Ages (Numb].[All]" dimensionUniqueName="[01 annual-number-of-deaths-by-cause]" displayFolder="" count="2" memberValueDatatype="3" unbalanced="0"/>
    <cacheHierarchy uniqueName="[01 annual-number-of-deaths-by-cause].[Deaths - Self-harm - Sex: Both - Age: All Ages (Number)]" caption="Deaths - Self-harm - Sex: Both - Age: All Ages (Number)" attribute="1" defaultMemberUniqueName="[01 annual-number-of-deaths-by-cause].[Deaths - Self-harm - Sex: Both - Age: All Ages (Number)].[All]" allUniqueName="[01 annual-number-of-deaths-by-cause].[Deaths - Self-harm - Sex: Both - Age: All Ages (Number)].[All]" dimensionUniqueName="[01 annual-number-of-deaths-by-cause]" displayFolder="" count="2" memberValueDatatype="3" unbalanced="0"/>
    <cacheHierarchy uniqueName="[01 annual-number-of-deaths-by-cause].[Deaths - Exposure to forces of nature - Sex: Both - Age: All Age]" caption="Deaths - Exposure to forces of nature - Sex: Both - Age: All Age" attribute="1" defaultMemberUniqueName="[01 annual-number-of-deaths-by-cause].[Deaths - Exposure to forces of nature - Sex: Both - Age: All Age].[All]" allUniqueName="[01 annual-number-of-deaths-by-cause].[Deaths - Exposure to forces of nature - Sex: Both - Age: All Age].[All]" dimensionUniqueName="[01 annual-number-of-deaths-by-cause]" displayFolder="" count="2" memberValueDatatype="3" unbalanced="0"/>
    <cacheHierarchy uniqueName="[01 annual-number-of-deaths-by-cause].[Deaths - Diarrheal diseases - Sex: Both - Age: All Ages (Number)]" caption="Deaths - Diarrheal diseases - Sex: Both - Age: All Ages (Number)" attribute="1" defaultMemberUniqueName="[01 annual-number-of-deaths-by-cause].[Deaths - Diarrheal diseases - Sex: Both - Age: All Ages (Number)].[All]" allUniqueName="[01 annual-number-of-deaths-by-cause].[Deaths - Diarrheal diseases - Sex: Both - Age: All Ages (Number)].[All]" dimensionUniqueName="[01 annual-number-of-deaths-by-cause]" displayFolder="" count="2" memberValueDatatype="3" unbalanced="0"/>
    <cacheHierarchy uniqueName="[01 annual-number-of-deaths-by-cause].[Deaths - Environmental heat and cold exposure - Sex: Both - Age:]" caption="Deaths - Environmental heat and cold exposure - Sex: Both - Age:" attribute="1" defaultMemberUniqueName="[01 annual-number-of-deaths-by-cause].[Deaths - Environmental heat and cold exposure - Sex: Both - Age:].[All]" allUniqueName="[01 annual-number-of-deaths-by-cause].[Deaths - Environmental heat and cold exposure - Sex: Both - Age:].[All]" dimensionUniqueName="[01 annual-number-of-deaths-by-cause]" displayFolder="" count="2" memberValueDatatype="3" unbalanced="0"/>
    <cacheHierarchy uniqueName="[01 annual-number-of-deaths-by-cause].[Deaths - Neoplasms - Sex: Both - Age: All Ages (Number)]" caption="Deaths - Neoplasms - Sex: Both - Age: All Ages (Number)" attribute="1" defaultMemberUniqueName="[01 annual-number-of-deaths-by-cause].[Deaths - Neoplasms - Sex: Both - Age: All Ages (Number)].[All]" allUniqueName="[01 annual-number-of-deaths-by-cause].[Deaths - Neoplasms - Sex: Both - Age: All Ages (Number)].[All]" dimensionUniqueName="[01 annual-number-of-deaths-by-cause]" displayFolder="" count="2" memberValueDatatype="3" unbalanced="0"/>
    <cacheHierarchy uniqueName="[01 annual-number-of-deaths-by-cause].[Deaths - Conflict and terrorism - Sex: Both - Age: All Ages (Num]" caption="Deaths - Conflict and terrorism - Sex: Both - Age: All Ages (Num" attribute="1" defaultMemberUniqueName="[01 annual-number-of-deaths-by-cause].[Deaths - Conflict and terrorism - Sex: Both - Age: All Ages (Num].[All]" allUniqueName="[01 annual-number-of-deaths-by-cause].[Deaths - Conflict and terrorism - Sex: Both - Age: All Ages (Num].[All]" dimensionUniqueName="[01 annual-number-of-deaths-by-cause]" displayFolder="" count="2" memberValueDatatype="3" unbalanced="0"/>
    <cacheHierarchy uniqueName="[01 annual-number-of-deaths-by-cause].[Deaths - Diabetes mellitus - Sex: Both - Age: All Ages (Number)]" caption="Deaths - Diabetes mellitus - Sex: Both - Age: All Ages (Number)" attribute="1" defaultMemberUniqueName="[01 annual-number-of-deaths-by-cause].[Deaths - Diabetes mellitus - Sex: Both - Age: All Ages (Number)].[All]" allUniqueName="[01 annual-number-of-deaths-by-cause].[Deaths - Diabetes mellitus - Sex: Both - Age: All Ages (Number)].[All]" dimensionUniqueName="[01 annual-number-of-deaths-by-cause]" displayFolder="" count="2" memberValueDatatype="3" unbalanced="0"/>
    <cacheHierarchy uniqueName="[01 annual-number-of-deaths-by-cause].[Deaths - Chronic kidney disease - Sex: Both - Age: All Ages (Num]" caption="Deaths - Chronic kidney disease - Sex: Both - Age: All Ages (Num" attribute="1" defaultMemberUniqueName="[01 annual-number-of-deaths-by-cause].[Deaths - Chronic kidney disease - Sex: Both - Age: All Ages (Num].[All]" allUniqueName="[01 annual-number-of-deaths-by-cause].[Deaths - Chronic kidney disease - Sex: Both - Age: All Ages (Num].[All]" dimensionUniqueName="[01 annual-number-of-deaths-by-cause]" displayFolder="" count="2" memberValueDatatype="3" unbalanced="0"/>
    <cacheHierarchy uniqueName="[01 annual-number-of-deaths-by-cause].[Deaths - Poisonings - Sex: Both - Age: All Ages (Number)]" caption="Deaths - Poisonings - Sex: Both - Age: All Ages (Number)" attribute="1" defaultMemberUniqueName="[01 annual-number-of-deaths-by-cause].[Deaths - Poisonings - Sex: Both - Age: All Ages (Number)].[All]" allUniqueName="[01 annual-number-of-deaths-by-cause].[Deaths - Poisonings - Sex: Both - Age: All Ages (Number)].[All]" dimensionUniqueName="[01 annual-number-of-deaths-by-cause]" displayFolder="" count="2" memberValueDatatype="3" unbalanced="0"/>
    <cacheHierarchy uniqueName="[01 annual-number-of-deaths-by-cause].[Deaths - Protein-energy malnutrition - Sex: Both - Age: All Ages]" caption="Deaths - Protein-energy malnutrition - Sex: Both - Age: All Ages" attribute="1" defaultMemberUniqueName="[01 annual-number-of-deaths-by-cause].[Deaths - Protein-energy malnutrition - Sex: Both - Age: All Ages].[All]" allUniqueName="[01 annual-number-of-deaths-by-cause].[Deaths - Protein-energy malnutrition - Sex: Both - Age: All Ages].[All]" dimensionUniqueName="[01 annual-number-of-deaths-by-cause]" displayFolder="" count="2" memberValueDatatype="3" unbalanced="0"/>
    <cacheHierarchy uniqueName="[01 annual-number-of-deaths-by-cause].[Terrorism (deaths)]" caption="Terrorism (deaths)" attribute="1" defaultMemberUniqueName="[01 annual-number-of-deaths-by-cause].[Terrorism (deaths)].[All]" allUniqueName="[01 annual-number-of-deaths-by-cause].[Terrorism (deaths)].[All]" dimensionUniqueName="[01 annual-number-of-deaths-by-cause]" displayFolder="" count="2" memberValueDatatype="3" unbalanced="0"/>
    <cacheHierarchy uniqueName="[01 annual-number-of-deaths-by-cause].[Deaths - Road injuries - Sex: Both - Age: All Ages (Number)]" caption="Deaths - Road injuries - Sex: Both - Age: All Ages (Number)" attribute="1" defaultMemberUniqueName="[01 annual-number-of-deaths-by-cause].[Deaths - Road injuries - Sex: Both - Age: All Ages (Number)].[All]" allUniqueName="[01 annual-number-of-deaths-by-cause].[Deaths - Road injuries - Sex: Both - Age: All Ages (Number)].[All]" dimensionUniqueName="[01 annual-number-of-deaths-by-cause]" displayFolder="" count="2" memberValueDatatype="3" unbalanced="0"/>
    <cacheHierarchy uniqueName="[01 annual-number-of-deaths-by-cause].[Deaths - Chronic respiratory diseases - Sex: Both - Age: All Age]" caption="Deaths - Chronic respiratory diseases - Sex: Both - Age: All Age" attribute="1" defaultMemberUniqueName="[01 annual-number-of-deaths-by-cause].[Deaths - Chronic respiratory diseases - Sex: Both - Age: All Age].[All]" allUniqueName="[01 annual-number-of-deaths-by-cause].[Deaths - Chronic respiratory diseases - Sex: Both - Age: All Age].[All]" dimensionUniqueName="[01 annual-number-of-deaths-by-cause]" displayFolder="" count="2" memberValueDatatype="3" unbalanced="0"/>
    <cacheHierarchy uniqueName="[01 annual-number-of-deaths-by-cause].[Deaths - Cirrhosis and other chronic liver diseases - Sex: Both]" caption="Deaths - Cirrhosis and other chronic liver diseases - Sex: Both" attribute="1" defaultMemberUniqueName="[01 annual-number-of-deaths-by-cause].[Deaths - Cirrhosis and other chronic liver diseases - Sex: Both].[All]" allUniqueName="[01 annual-number-of-deaths-by-cause].[Deaths - Cirrhosis and other chronic liver diseases - Sex: Both].[All]" dimensionUniqueName="[01 annual-number-of-deaths-by-cause]" displayFolder="" count="2" memberValueDatatype="3" unbalanced="0"/>
    <cacheHierarchy uniqueName="[01 annual-number-of-deaths-by-cause].[Deaths - Digestive diseases - Sex: Both - Age: All Ages (Number)]" caption="Deaths - Digestive diseases - Sex: Both - Age: All Ages (Number)" attribute="1" defaultMemberUniqueName="[01 annual-number-of-deaths-by-cause].[Deaths - Digestive diseases - Sex: Both - Age: All Ages (Number)].[All]" allUniqueName="[01 annual-number-of-deaths-by-cause].[Deaths - Digestive diseases - Sex: Both - Age: All Ages (Number)].[All]" dimensionUniqueName="[01 annual-number-of-deaths-by-cause]" displayFolder="" count="2" memberValueDatatype="3" unbalanced="0"/>
    <cacheHierarchy uniqueName="[01 annual-number-of-deaths-by-cause].[Deaths - Fire, heat, and hot substances - Sex: Both - Age: All A]" caption="Deaths - Fire, heat, and hot substances - Sex: Both - Age: All A" attribute="1" defaultMemberUniqueName="[01 annual-number-of-deaths-by-cause].[Deaths - Fire, heat, and hot substances - Sex: Both - Age: All A].[All]" allUniqueName="[01 annual-number-of-deaths-by-cause].[Deaths - Fire, heat, and hot substances - Sex: Both - Age: All A].[All]" dimensionUniqueName="[01 annual-number-of-deaths-by-cause]" displayFolder="" count="2" memberValueDatatype="3" unbalanced="0"/>
    <cacheHierarchy uniqueName="[01 annual-number-of-deaths-by-cause].[Deaths - Acute hepatitis - Sex: Both - Age: All Ages (Number)]" caption="Deaths - Acute hepatitis - Sex: Both - Age: All Ages (Number)" attribute="1" defaultMemberUniqueName="[01 annual-number-of-deaths-by-cause].[Deaths - Acute hepatitis - Sex: Both - Age: All Ages (Number)].[All]" allUniqueName="[01 annual-number-of-deaths-by-cause].[Deaths - Acute hepatitis - Sex: Both - Age: All Ages (Number)].[All]" dimensionUniqueName="[01 annual-number-of-deaths-by-cause]" displayFolder="" count="2" memberValueDatatype="3" unbalanced="0"/>
    <cacheHierarchy uniqueName="[02 total-cancer-deaths-by-type].[Entity]" caption="Entity" attribute="1" defaultMemberUniqueName="[02 total-cancer-deaths-by-type].[Entity].[All]" allUniqueName="[02 total-cancer-deaths-by-type].[Entity].[All]" dimensionUniqueName="[02 total-cancer-deaths-by-type]" displayFolder="" count="2" memberValueDatatype="130" unbalanced="0"/>
    <cacheHierarchy uniqueName="[02 total-cancer-deaths-by-type].[Code]" caption="Code" attribute="1" defaultMemberUniqueName="[02 total-cancer-deaths-by-type].[Code].[All]" allUniqueName="[02 total-cancer-deaths-by-type].[Code].[All]" dimensionUniqueName="[02 total-cancer-deaths-by-type]" displayFolder="" count="2" memberValueDatatype="130" unbalanced="0"/>
    <cacheHierarchy uniqueName="[02 total-cancer-deaths-by-type].[Year]" caption="Year" attribute="1" defaultMemberUniqueName="[02 total-cancer-deaths-by-type].[Year].[All]" allUniqueName="[02 total-cancer-deaths-by-type].[Year].[All]" dimensionUniqueName="[02 total-cancer-deaths-by-type]" displayFolder="" count="2" memberValueDatatype="3" unbalanced="0"/>
    <cacheHierarchy uniqueName="[02 total-cancer-deaths-by-type].[Deaths - Liver cancer - Sex: Both - Age: All Ages (Number)]" caption="Deaths - Liver cancer - Sex: Both - Age: All Ages (Number)" attribute="1" defaultMemberUniqueName="[02 total-cancer-deaths-by-type].[Deaths - Liver cancer - Sex: Both - Age: All Ages (Number)].[All]" allUniqueName="[02 total-cancer-deaths-by-type].[Deaths - Liver cancer - Sex: Both - Age: All Ages (Number)].[All]" dimensionUniqueName="[02 total-cancer-deaths-by-type]" displayFolder="" count="2" memberValueDatatype="3" unbalanced="0"/>
    <cacheHierarchy uniqueName="[02 total-cancer-deaths-by-type].[Deaths - Kidney cancer - Sex: Both - Age: All Ages (Number)]" caption="Deaths - Kidney cancer - Sex: Both - Age: All Ages (Number)" attribute="1" defaultMemberUniqueName="[02 total-cancer-deaths-by-type].[Deaths - Kidney cancer - Sex: Both - Age: All Ages (Number)].[All]" allUniqueName="[02 total-cancer-deaths-by-type].[Deaths - Kidney cancer - Sex: Both - Age: All Ages (Number)].[All]" dimensionUniqueName="[02 total-cancer-deaths-by-type]" displayFolder="" count="2" memberValueDatatype="3" unbalanced="0"/>
    <cacheHierarchy uniqueName="[02 total-cancer-deaths-by-type].[Deaths - Lip and oral cavity cancer - Sex: Both - Age: All Ages]" caption="Deaths - Lip and oral cavity cancer - Sex: Both - Age: All Ages" attribute="1" defaultMemberUniqueName="[02 total-cancer-deaths-by-type].[Deaths - Lip and oral cavity cancer - Sex: Both - Age: All Ages].[All]" allUniqueName="[02 total-cancer-deaths-by-type].[Deaths - Lip and oral cavity cancer - Sex: Both - Age: All Ages].[All]" dimensionUniqueName="[02 total-cancer-deaths-by-type]" displayFolder="" count="2" memberValueDatatype="3" unbalanced="0"/>
    <cacheHierarchy uniqueName="[02 total-cancer-deaths-by-type].[Deaths - Tracheal, bronchus, and lung cancer - Sex: Both - Age:]" caption="Deaths - Tracheal, bronchus, and lung cancer - Sex: Both - Age:" attribute="1" defaultMemberUniqueName="[02 total-cancer-deaths-by-type].[Deaths - Tracheal, bronchus, and lung cancer - Sex: Both - Age:].[All]" allUniqueName="[02 total-cancer-deaths-by-type].[Deaths - Tracheal, bronchus, and lung cancer - Sex: Both - Age:].[All]" dimensionUniqueName="[02 total-cancer-deaths-by-type]" displayFolder="" count="2" memberValueDatatype="3" unbalanced="0"/>
    <cacheHierarchy uniqueName="[02 total-cancer-deaths-by-type].[Deaths - Larynx cancer - Sex: Both - Age: All Ages (Number)]" caption="Deaths - Larynx cancer - Sex: Both - Age: All Ages (Number)" attribute="1" defaultMemberUniqueName="[02 total-cancer-deaths-by-type].[Deaths - Larynx cancer - Sex: Both - Age: All Ages (Number)].[All]" allUniqueName="[02 total-cancer-deaths-by-type].[Deaths - Larynx cancer - Sex: Both - Age: All Ages (Number)].[All]" dimensionUniqueName="[02 total-cancer-deaths-by-type]" displayFolder="" count="2" memberValueDatatype="3" unbalanced="0"/>
    <cacheHierarchy uniqueName="[02 total-cancer-deaths-by-type].[Deaths - Gallbladder and biliary tract cancer - Sex: Both - Age:]" caption="Deaths - Gallbladder and biliary tract cancer - Sex: Both - Age:" attribute="1" defaultMemberUniqueName="[02 total-cancer-deaths-by-type].[Deaths - Gallbladder and biliary tract cancer - Sex: Both - Age:].[All]" allUniqueName="[02 total-cancer-deaths-by-type].[Deaths - Gallbladder and biliary tract cancer - Sex: Both - Age:].[All]" dimensionUniqueName="[02 total-cancer-deaths-by-type]" displayFolder="" count="2" memberValueDatatype="3" unbalanced="0"/>
    <cacheHierarchy uniqueName="[02 total-cancer-deaths-by-type].[Deaths - Malignant skin melanoma - Sex: Both - Age: All Ages (Nu]" caption="Deaths - Malignant skin melanoma - Sex: Both - Age: All Ages (Nu" attribute="1" defaultMemberUniqueName="[02 total-cancer-deaths-by-type].[Deaths - Malignant skin melanoma - Sex: Both - Age: All Ages (Nu].[All]" allUniqueName="[02 total-cancer-deaths-by-type].[Deaths - Malignant skin melanoma - Sex: Both - Age: All Ages (Nu].[All]" dimensionUniqueName="[02 total-cancer-deaths-by-type]" displayFolder="" count="2" memberValueDatatype="3" unbalanced="0"/>
    <cacheHierarchy uniqueName="[02 total-cancer-deaths-by-type].[Deaths - Leukemia - Sex: Both - Age: All Ages (Number)]" caption="Deaths - Leukemia - Sex: Both - Age: All Ages (Number)" attribute="1" defaultMemberUniqueName="[02 total-cancer-deaths-by-type].[Deaths - Leukemia - Sex: Both - Age: All Ages (Number)].[All]" allUniqueName="[02 total-cancer-deaths-by-type].[Deaths - Leukemia - Sex: Both - Age: All Ages (Number)].[All]" dimensionUniqueName="[02 total-cancer-deaths-by-type]" displayFolder="" count="2" memberValueDatatype="3" unbalanced="0"/>
    <cacheHierarchy uniqueName="[02 total-cancer-deaths-by-type].[Deaths - Hodgkin lymphoma - Sex: Both - Age: All Ages (Number)]" caption="Deaths - Hodgkin lymphoma - Sex: Both - Age: All Ages (Number)" attribute="1" defaultMemberUniqueName="[02 total-cancer-deaths-by-type].[Deaths - Hodgkin lymphoma - Sex: Both - Age: All Ages (Number)].[All]" allUniqueName="[02 total-cancer-deaths-by-type].[Deaths - Hodgkin lymphoma - Sex: Both - Age: All Ages (Number)].[All]" dimensionUniqueName="[02 total-cancer-deaths-by-type]" displayFolder="" count="2" memberValueDatatype="3" unbalanced="0"/>
    <cacheHierarchy uniqueName="[02 total-cancer-deaths-by-type].[Deaths - Multiple myeloma - Sex: Both - Age: All Ages (Number)]" caption="Deaths - Multiple myeloma - Sex: Both - Age: All Ages (Number)" attribute="1" defaultMemberUniqueName="[02 total-cancer-deaths-by-type].[Deaths - Multiple myeloma - Sex: Both - Age: All Ages (Number)].[All]" allUniqueName="[02 total-cancer-deaths-by-type].[Deaths - Multiple myeloma - Sex: Both - Age: All Ages (Number)].[All]" dimensionUniqueName="[02 total-cancer-deaths-by-type]" displayFolder="" count="2" memberValueDatatype="3" unbalanced="0"/>
    <cacheHierarchy uniqueName="[02 total-cancer-deaths-by-type].[Deaths - Other neoplasms - Sex: Both - Age: All Ages (Number)]" caption="Deaths - Other neoplasms - Sex: Both - Age: All Ages (Number)" attribute="1" defaultMemberUniqueName="[02 total-cancer-deaths-by-type].[Deaths - Other neoplasms - Sex: Both - Age: All Ages (Number)].[All]" allUniqueName="[02 total-cancer-deaths-by-type].[Deaths - Other neoplasms - Sex: Both - Age: All Ages (Number)].[All]" dimensionUniqueName="[02 total-cancer-deaths-by-type]" displayFolder="" count="2" memberValueDatatype="3" unbalanced="0"/>
    <cacheHierarchy uniqueName="[02 total-cancer-deaths-by-type].[Deaths - Breast cancer - Sex: Both - Age: All Ages (Number)]" caption="Deaths - Breast cancer - Sex: Both - Age: All Ages (Number)" attribute="1" defaultMemberUniqueName="[02 total-cancer-deaths-by-type].[Deaths - Breast cancer - Sex: Both - Age: All Ages (Number)].[All]" allUniqueName="[02 total-cancer-deaths-by-type].[Deaths - Breast cancer - Sex: Both - Age: All Ages (Number)].[All]" dimensionUniqueName="[02 total-cancer-deaths-by-type]" displayFolder="" count="2" memberValueDatatype="3" unbalanced="0"/>
    <cacheHierarchy uniqueName="[02 total-cancer-deaths-by-type].[Deaths - Prostate cancer - Sex: Both - Age: All Ages (Number)]" caption="Deaths - Prostate cancer - Sex: Both - Age: All Ages (Number)" attribute="1" defaultMemberUniqueName="[02 total-cancer-deaths-by-type].[Deaths - Prostate cancer - Sex: Both - Age: All Ages (Number)].[All]" allUniqueName="[02 total-cancer-deaths-by-type].[Deaths - Prostate cancer - Sex: Both - Age: All Ages (Number)].[All]" dimensionUniqueName="[02 total-cancer-deaths-by-type]" displayFolder="" count="2" memberValueDatatype="3" unbalanced="0"/>
    <cacheHierarchy uniqueName="[02 total-cancer-deaths-by-type].[Deaths - Thyroid cancer - Sex: Both - Age: All Ages (Number)]" caption="Deaths - Thyroid cancer - Sex: Both - Age: All Ages (Number)" attribute="1" defaultMemberUniqueName="[02 total-cancer-deaths-by-type].[Deaths - Thyroid cancer - Sex: Both - Age: All Ages (Number)].[All]" allUniqueName="[02 total-cancer-deaths-by-type].[Deaths - Thyroid cancer - Sex: Both - Age: All Ages (Number)].[All]" dimensionUniqueName="[02 total-cancer-deaths-by-type]" displayFolder="" count="2" memberValueDatatype="3" unbalanced="0"/>
    <cacheHierarchy uniqueName="[02 total-cancer-deaths-by-type].[Deaths - Stomach cancer - Sex: Both - Age: All Ages (Number)]" caption="Deaths - Stomach cancer - Sex: Both - Age: All Ages (Number)" attribute="1" defaultMemberUniqueName="[02 total-cancer-deaths-by-type].[Deaths - Stomach cancer - Sex: Both - Age: All Ages (Number)].[All]" allUniqueName="[02 total-cancer-deaths-by-type].[Deaths - Stomach cancer - Sex: Both - Age: All Ages (Number)].[All]" dimensionUniqueName="[02 total-cancer-deaths-by-type]" displayFolder="" count="2" memberValueDatatype="3" unbalanced="0"/>
    <cacheHierarchy uniqueName="[02 total-cancer-deaths-by-type].[Deaths - Bladder cancer - Sex: Both - Age: All Ages (Number)]" caption="Deaths - Bladder cancer - Sex: Both - Age: All Ages (Number)" attribute="1" defaultMemberUniqueName="[02 total-cancer-deaths-by-type].[Deaths - Bladder cancer - Sex: Both - Age: All Ages (Number)].[All]" allUniqueName="[02 total-cancer-deaths-by-type].[Deaths - Bladder cancer - Sex: Both - Age: All Ages (Number)].[All]" dimensionUniqueName="[02 total-cancer-deaths-by-type]" displayFolder="" count="2" memberValueDatatype="3" unbalanced="0"/>
    <cacheHierarchy uniqueName="[02 total-cancer-deaths-by-type].[Deaths - Uterine cancer - Sex: Both - Age: All Ages (Number)]" caption="Deaths - Uterine cancer - Sex: Both - Age: All Ages (Number)" attribute="1" defaultMemberUniqueName="[02 total-cancer-deaths-by-type].[Deaths - Uterine cancer - Sex: Both - Age: All Ages (Number)].[All]" allUniqueName="[02 total-cancer-deaths-by-type].[Deaths - Uterine cancer - Sex: Both - Age: All Ages (Number)].[All]" dimensionUniqueName="[02 total-cancer-deaths-by-type]" displayFolder="" count="2" memberValueDatatype="3" unbalanced="0"/>
    <cacheHierarchy uniqueName="[02 total-cancer-deaths-by-type].[Deaths - Ovarian cancer - Sex: Both - Age: All Ages (Number)]" caption="Deaths - Ovarian cancer - Sex: Both - Age: All Ages (Number)" attribute="1" defaultMemberUniqueName="[02 total-cancer-deaths-by-type].[Deaths - Ovarian cancer - Sex: Both - Age: All Ages (Number)].[All]" allUniqueName="[02 total-cancer-deaths-by-type].[Deaths - Ovarian cancer - Sex: Both - Age: All Ages (Number)].[All]" dimensionUniqueName="[02 total-cancer-deaths-by-type]" displayFolder="" count="2" memberValueDatatype="3" unbalanced="0"/>
    <cacheHierarchy uniqueName="[02 total-cancer-deaths-by-type].[Deaths - Cervical cancer - Sex: Both - Age: All Ages (Number)]" caption="Deaths - Cervical cancer - Sex: Both - Age: All Ages (Number)" attribute="1" defaultMemberUniqueName="[02 total-cancer-deaths-by-type].[Deaths - Cervical cancer - Sex: Both - Age: All Ages (Number)].[All]" allUniqueName="[02 total-cancer-deaths-by-type].[Deaths - Cervical cancer - Sex: Both - Age: All Ages (Number)].[All]" dimensionUniqueName="[02 total-cancer-deaths-by-type]" displayFolder="" count="2" memberValueDatatype="3" unbalanced="0"/>
    <cacheHierarchy uniqueName="[02 total-cancer-deaths-by-type].[Deaths - Brain and central nervous system cancer - Sex: Both - A]" caption="Deaths - Brain and central nervous system cancer - Sex: Both - A" attribute="1" defaultMemberUniqueName="[02 total-cancer-deaths-by-type].[Deaths - Brain and central nervous system cancer - Sex: Both - A].[All]" allUniqueName="[02 total-cancer-deaths-by-type].[Deaths - Brain and central nervous system cancer - Sex: Both - A].[All]" dimensionUniqueName="[02 total-cancer-deaths-by-type]" displayFolder="" count="2" memberValueDatatype="3" unbalanced="0"/>
    <cacheHierarchy uniqueName="[02 total-cancer-deaths-by-type].[Deaths - Non-Hodgkin lymphoma - Sex: Both - Age: All Ages (Numbe]" caption="Deaths - Non-Hodgkin lymphoma - Sex: Both - Age: All Ages (Numbe" attribute="1" defaultMemberUniqueName="[02 total-cancer-deaths-by-type].[Deaths - Non-Hodgkin lymphoma - Sex: Both - Age: All Ages (Numbe].[All]" allUniqueName="[02 total-cancer-deaths-by-type].[Deaths - Non-Hodgkin lymphoma - Sex: Both - Age: All Ages (Numbe].[All]" dimensionUniqueName="[02 total-cancer-deaths-by-type]" displayFolder="" count="2" memberValueDatatype="3" unbalanced="0"/>
    <cacheHierarchy uniqueName="[02 total-cancer-deaths-by-type].[Deaths - Pancreatic cancer - Sex: Both - Age: All Ages (Number)]" caption="Deaths - Pancreatic cancer - Sex: Both - Age: All Ages (Number)" attribute="1" defaultMemberUniqueName="[02 total-cancer-deaths-by-type].[Deaths - Pancreatic cancer - Sex: Both - Age: All Ages (Number)].[All]" allUniqueName="[02 total-cancer-deaths-by-type].[Deaths - Pancreatic cancer - Sex: Both - Age: All Ages (Number)].[All]" dimensionUniqueName="[02 total-cancer-deaths-by-type]" displayFolder="" count="2" memberValueDatatype="3" unbalanced="0"/>
    <cacheHierarchy uniqueName="[02 total-cancer-deaths-by-type].[Deaths - Esophageal cancer - Sex: Both - Age: All Ages (Number)]" caption="Deaths - Esophageal cancer - Sex: Both - Age: All Ages (Number)" attribute="1" defaultMemberUniqueName="[02 total-cancer-deaths-by-type].[Deaths - Esophageal cancer - Sex: Both - Age: All Ages (Number)].[All]" allUniqueName="[02 total-cancer-deaths-by-type].[Deaths - Esophageal cancer - Sex: Both - Age: All Ages (Number)].[All]" dimensionUniqueName="[02 total-cancer-deaths-by-type]" displayFolder="" count="2" memberValueDatatype="3" unbalanced="0"/>
    <cacheHierarchy uniqueName="[02 total-cancer-deaths-by-type].[Deaths - Testicular cancer - Sex: Both - Age: All Ages (Number)]" caption="Deaths - Testicular cancer - Sex: Both - Age: All Ages (Number)" attribute="1" defaultMemberUniqueName="[02 total-cancer-deaths-by-type].[Deaths - Testicular cancer - Sex: Both - Age: All Ages (Number)].[All]" allUniqueName="[02 total-cancer-deaths-by-type].[Deaths - Testicular cancer - Sex: Both - Age: All Ages (Number)].[All]" dimensionUniqueName="[02 total-cancer-deaths-by-type]" displayFolder="" count="2" memberValueDatatype="3" unbalanced="0"/>
    <cacheHierarchy uniqueName="[02 total-cancer-deaths-by-type].[Deaths - Nasopharynx cancer - Sex: Both - Age: All Ages (Number)]" caption="Deaths - Nasopharynx cancer - Sex: Both - Age: All Ages (Number)" attribute="1" defaultMemberUniqueName="[02 total-cancer-deaths-by-type].[Deaths - Nasopharynx cancer - Sex: Both - Age: All Ages (Number)].[All]" allUniqueName="[02 total-cancer-deaths-by-type].[Deaths - Nasopharynx cancer - Sex: Both - Age: All Ages (Number)].[All]" dimensionUniqueName="[02 total-cancer-deaths-by-type]" displayFolder="" count="2" memberValueDatatype="3" unbalanced="0"/>
    <cacheHierarchy uniqueName="[02 total-cancer-deaths-by-type].[Deaths - Other pharynx cancer - Sex: Both - Age: All Ages (Numbe]" caption="Deaths - Other pharynx cancer - Sex: Both - Age: All Ages (Numbe" attribute="1" defaultMemberUniqueName="[02 total-cancer-deaths-by-type].[Deaths - Other pharynx cancer - Sex: Both - Age: All Ages (Numbe].[All]" allUniqueName="[02 total-cancer-deaths-by-type].[Deaths - Other pharynx cancer - Sex: Both - Age: All Ages (Numbe].[All]" dimensionUniqueName="[02 total-cancer-deaths-by-type]" displayFolder="" count="2" memberValueDatatype="3" unbalanced="0"/>
    <cacheHierarchy uniqueName="[02 total-cancer-deaths-by-type].[Deaths - Colon and rectum cancer - Sex: Both - Age: All Ages (Nu]" caption="Deaths - Colon and rectum cancer - Sex: Both - Age: All Ages (Nu" attribute="1" defaultMemberUniqueName="[02 total-cancer-deaths-by-type].[Deaths - Colon and rectum cancer - Sex: Both - Age: All Ages (Nu].[All]" allUniqueName="[02 total-cancer-deaths-by-type].[Deaths - Colon and rectum cancer - Sex: Both - Age: All Ages (Nu].[All]" dimensionUniqueName="[02 total-cancer-deaths-by-type]" displayFolder="" count="2" memberValueDatatype="3" unbalanced="0"/>
    <cacheHierarchy uniqueName="[02 total-cancer-deaths-by-type].[Deaths - Non-melanoma skin cancer - Sex: Both - Age: All Ages (N]" caption="Deaths - Non-melanoma skin cancer - Sex: Both - Age: All Ages (N" attribute="1" defaultMemberUniqueName="[02 total-cancer-deaths-by-type].[Deaths - Non-melanoma skin cancer - Sex: Both - Age: All Ages (N].[All]" allUniqueName="[02 total-cancer-deaths-by-type].[Deaths - Non-melanoma skin cancer - Sex: Both - Age: All Ages (N].[All]" dimensionUniqueName="[02 total-cancer-deaths-by-type]" displayFolder="" count="2" memberValueDatatype="3" unbalanced="0"/>
    <cacheHierarchy uniqueName="[02 total-cancer-deaths-by-type].[Deaths - Mesothelioma - Sex: Both - Age: All Ages (Number)]" caption="Deaths - Mesothelioma - Sex: Both - Age: All Ages (Number)" attribute="1" defaultMemberUniqueName="[02 total-cancer-deaths-by-type].[Deaths - Mesothelioma - Sex: Both - Age: All Ages (Number)].[All]" allUniqueName="[02 total-cancer-deaths-by-type].[Deaths - Mesothelioma - Sex: Both - Age: All Ages (Number)].[All]" dimensionUniqueName="[02 total-cancer-deaths-by-type]" displayFolder="" count="2" memberValueDatatype="3" unbalanced="0"/>
    <cacheHierarchy uniqueName="[03 cancer-death-rates-by-age].[Entity]" caption="Entity" attribute="1" defaultMemberUniqueName="[03 cancer-death-rates-by-age].[Entity].[All]" allUniqueName="[03 cancer-death-rates-by-age].[Entity].[All]" dimensionUniqueName="[03 cancer-death-rates-by-age]" displayFolder="" count="2" memberValueDatatype="130" unbalanced="0"/>
    <cacheHierarchy uniqueName="[03 cancer-death-rates-by-age].[Code]" caption="Code" attribute="1" defaultMemberUniqueName="[03 cancer-death-rates-by-age].[Code].[All]" allUniqueName="[03 cancer-death-rates-by-age].[Code].[All]" dimensionUniqueName="[03 cancer-death-rates-by-age]" displayFolder="" count="2" memberValueDatatype="130" unbalanced="0"/>
    <cacheHierarchy uniqueName="[03 cancer-death-rates-by-age].[Year]" caption="Year" attribute="1" defaultMemberUniqueName="[03 cancer-death-rates-by-age].[Year].[All]" allUniqueName="[03 cancer-death-rates-by-age].[Year].[All]" dimensionUniqueName="[03 cancer-death-rates-by-age]" displayFolder="" count="2" memberValueDatatype="3" unbalanced="0"/>
    <cacheHierarchy uniqueName="[03 cancer-death-rates-by-age].[Deaths - Neoplasms - Sex: Both - Age: Under 5 (Rate)]" caption="Deaths - Neoplasms - Sex: Both - Age: Under 5 (Rate)" attribute="1" defaultMemberUniqueName="[03 cancer-death-rates-by-age].[Deaths - Neoplasms - Sex: Both - Age: Under 5 (Rate)].[All]" allUniqueName="[03 cancer-death-rates-by-age].[Deaths - Neoplasms - Sex: Both - Age: Under 5 (Rate)].[All]" dimensionUniqueName="[03 cancer-death-rates-by-age]" displayFolder="" count="2" memberValueDatatype="5" unbalanced="0"/>
    <cacheHierarchy uniqueName="[03 cancer-death-rates-by-age].[Deaths - Neoplasms - Sex: Both - Age: Age-standardized (Rate)]" caption="Deaths - Neoplasms - Sex: Both - Age: Age-standardized (Rate)" attribute="1" defaultMemberUniqueName="[03 cancer-death-rates-by-age].[Deaths - Neoplasms - Sex: Both - Age: Age-standardized (Rate)].[All]" allUniqueName="[03 cancer-death-rates-by-age].[Deaths - Neoplasms - Sex: Both - Age: Age-standardized (Rate)].[All]" dimensionUniqueName="[03 cancer-death-rates-by-age]" displayFolder="" count="2" memberValueDatatype="5" unbalanced="0"/>
    <cacheHierarchy uniqueName="[03 cancer-death-rates-by-age].[Deaths - Neoplasms - Sex: Both - Age: All Ages (Rate)]" caption="Deaths - Neoplasms - Sex: Both - Age: All Ages (Rate)" attribute="1" defaultMemberUniqueName="[03 cancer-death-rates-by-age].[Deaths - Neoplasms - Sex: Both - Age: All Ages (Rate)].[All]" allUniqueName="[03 cancer-death-rates-by-age].[Deaths - Neoplasms - Sex: Both - Age: All Ages (Rate)].[All]" dimensionUniqueName="[03 cancer-death-rates-by-age]" displayFolder="" count="2" memberValueDatatype="5" unbalanced="0"/>
    <cacheHierarchy uniqueName="[03 cancer-death-rates-by-age].[Deaths - Neoplasms - Sex: Both - Age: 70+ years (Rate)]" caption="Deaths - Neoplasms - Sex: Both - Age: 70+ years (Rate)" attribute="1" defaultMemberUniqueName="[03 cancer-death-rates-by-age].[Deaths - Neoplasms - Sex: Both - Age: 70+ years (Rate)].[All]" allUniqueName="[03 cancer-death-rates-by-age].[Deaths - Neoplasms - Sex: Both - Age: 70+ years (Rate)].[All]" dimensionUniqueName="[03 cancer-death-rates-by-age]" displayFolder="" count="2" memberValueDatatype="5" unbalanced="0"/>
    <cacheHierarchy uniqueName="[03 cancer-death-rates-by-age].[Deaths - Neoplasms - Sex: Both - Age: 5-14 years (Rate)]" caption="Deaths - Neoplasms - Sex: Both - Age: 5-14 years (Rate)" attribute="1" defaultMemberUniqueName="[03 cancer-death-rates-by-age].[Deaths - Neoplasms - Sex: Both - Age: 5-14 years (Rate)].[All]" allUniqueName="[03 cancer-death-rates-by-age].[Deaths - Neoplasms - Sex: Both - Age: 5-14 years (Rate)].[All]" dimensionUniqueName="[03 cancer-death-rates-by-age]" displayFolder="" count="2" memberValueDatatype="5" unbalanced="0"/>
    <cacheHierarchy uniqueName="[03 cancer-death-rates-by-age].[Deaths - Neoplasms - Sex: Both - Age: 50-69 years (Rate)]" caption="Deaths - Neoplasms - Sex: Both - Age: 50-69 years (Rate)" attribute="1" defaultMemberUniqueName="[03 cancer-death-rates-by-age].[Deaths - Neoplasms - Sex: Both - Age: 50-69 years (Rate)].[All]" allUniqueName="[03 cancer-death-rates-by-age].[Deaths - Neoplasms - Sex: Both - Age: 50-69 years (Rate)].[All]" dimensionUniqueName="[03 cancer-death-rates-by-age]" displayFolder="" count="2" memberValueDatatype="5" unbalanced="0"/>
    <cacheHierarchy uniqueName="[03 cancer-death-rates-by-age].[Deaths - Neoplasms - Sex: Both - Age: 15-49 years (Rate)]" caption="Deaths - Neoplasms - Sex: Both - Age: 15-49 years (Rate)" attribute="1" defaultMemberUniqueName="[03 cancer-death-rates-by-age].[Deaths - Neoplasms - Sex: Both - Age: 15-49 years (Rate)].[All]" allUniqueName="[03 cancer-death-rates-by-age].[Deaths - Neoplasms - Sex: Both - Age: 15-49 years (Rate)].[All]" dimensionUniqueName="[03 cancer-death-rates-by-age]" displayFolder="" count="2" memberValueDatatype="5" unbalanced="0"/>
    <cacheHierarchy uniqueName="[04_share-of-population-with-cancer-types_].[Entity]" caption="Entity" attribute="1" defaultMemberUniqueName="[04_share-of-population-with-cancer-types_].[Entity].[All]" allUniqueName="[04_share-of-population-with-cancer-types_].[Entity].[All]" dimensionUniqueName="[04_share-of-population-with-cancer-types_]" displayFolder="" count="2" memberValueDatatype="130" unbalanced="0"/>
    <cacheHierarchy uniqueName="[04_share-of-population-with-cancer-types_].[Code]" caption="Code" attribute="1" defaultMemberUniqueName="[04_share-of-population-with-cancer-types_].[Code].[All]" allUniqueName="[04_share-of-population-with-cancer-types_].[Code].[All]" dimensionUniqueName="[04_share-of-population-with-cancer-types_]" displayFolder="" count="2" memberValueDatatype="130" unbalanced="0"/>
    <cacheHierarchy uniqueName="[04_share-of-population-with-cancer-types_].[Year]" caption="Year" attribute="1" defaultMemberUniqueName="[04_share-of-population-with-cancer-types_].[Year].[All]" allUniqueName="[04_share-of-population-with-cancer-types_].[Year].[All]" dimensionUniqueName="[04_share-of-population-with-cancer-types_]" displayFolder="" count="2" memberValueDatatype="3" unbalanced="0">
      <fieldsUsage count="2">
        <fieldUsage x="-1"/>
        <fieldUsage x="7"/>
      </fieldsUsage>
    </cacheHierarchy>
    <cacheHierarchy uniqueName="[04_share-of-population-with-cancer-types_].[Prevalence - Liver cancer - Sex: Both - Age: Age-standardized (P]" caption="Prevalence - Liver cancer - Sex: Both - Age: Age-standardized (P" attribute="1" defaultMemberUniqueName="[04_share-of-population-with-cancer-types_].[Prevalence - Liver cancer - Sex: Both - Age: Age-standardized (P].[All]" allUniqueName="[04_share-of-population-with-cancer-types_].[Prevalence - Liver cancer - Sex: Both - Age: Age-standardized (P].[All]" dimensionUniqueName="[04_share-of-population-with-cancer-types_]" displayFolder="" count="2" memberValueDatatype="5" unbalanced="0"/>
    <cacheHierarchy uniqueName="[04_share-of-population-with-cancer-types_].[Prevalence - Kidney cancer - Sex: Both - Age: Age-standardized (]" caption="Prevalence - Kidney cancer - Sex: Both - Age: Age-standardized (" attribute="1" defaultMemberUniqueName="[04_share-of-population-with-cancer-types_].[Prevalence - Kidney cancer - Sex: Both - Age: Age-standardized (].[All]" allUniqueName="[04_share-of-population-with-cancer-types_].[Prevalence - Kidney cancer - Sex: Both - Age: Age-standardized (].[All]" dimensionUniqueName="[04_share-of-population-with-cancer-types_]" displayFolder="" count="2" memberValueDatatype="5" unbalanced="0"/>
    <cacheHierarchy uniqueName="[04_share-of-population-with-cancer-types_].[Prevalence - Larynx cancer - Sex: Both - Age: Age-standardized (]" caption="Prevalence - Larynx cancer - Sex: Both - Age: Age-standardized (" attribute="1" defaultMemberUniqueName="[04_share-of-population-with-cancer-types_].[Prevalence - Larynx cancer - Sex: Both - Age: Age-standardized (].[All]" allUniqueName="[04_share-of-population-with-cancer-types_].[Prevalence - Larynx cancer - Sex: Both - Age: Age-standardized (].[All]" dimensionUniqueName="[04_share-of-population-with-cancer-types_]" displayFolder="" count="2" memberValueDatatype="5" unbalanced="0"/>
    <cacheHierarchy uniqueName="[04_share-of-population-with-cancer-types_].[Prevalence - Breast cancer - Sex: Both - Age: Age-standardized (]" caption="Prevalence - Breast cancer - Sex: Both - Age: Age-standardized (" attribute="1" defaultMemberUniqueName="[04_share-of-population-with-cancer-types_].[Prevalence - Breast cancer - Sex: Both - Age: Age-standardized (].[All]" allUniqueName="[04_share-of-population-with-cancer-types_].[Prevalence - Breast cancer - Sex: Both - Age: Age-standardized (].[All]" dimensionUniqueName="[04_share-of-population-with-cancer-types_]" displayFolder="" count="2" memberValueDatatype="5" unbalanced="0"/>
    <cacheHierarchy uniqueName="[04_share-of-population-with-cancer-types_].[Prevalence - Thyroid cancer - Sex: Both - Age: Age-standardized]" caption="Prevalence - Thyroid cancer - Sex: Both - Age: Age-standardized" attribute="1" defaultMemberUniqueName="[04_share-of-population-with-cancer-types_].[Prevalence - Thyroid cancer - Sex: Both - Age: Age-standardized].[All]" allUniqueName="[04_share-of-population-with-cancer-types_].[Prevalence - Thyroid cancer - Sex: Both - Age: Age-standardized].[All]" dimensionUniqueName="[04_share-of-population-with-cancer-types_]" displayFolder="" count="2" memberValueDatatype="5" unbalanced="0"/>
    <cacheHierarchy uniqueName="[04_share-of-population-with-cancer-types_].[Prevalence - Bladder cancer - Sex: Both - Age: Age-standardized]" caption="Prevalence - Bladder cancer - Sex: Both - Age: Age-standardized" attribute="1" defaultMemberUniqueName="[04_share-of-population-with-cancer-types_].[Prevalence - Bladder cancer - Sex: Both - Age: Age-standardized].[All]" allUniqueName="[04_share-of-population-with-cancer-types_].[Prevalence - Bladder cancer - Sex: Both - Age: Age-standardized].[All]" dimensionUniqueName="[04_share-of-population-with-cancer-types_]" displayFolder="" count="2" memberValueDatatype="5" unbalanced="0"/>
    <cacheHierarchy uniqueName="[04_share-of-population-with-cancer-types_].[Prevalence - Uterine cancer - Sex: Both - Age: Age-standardized]" caption="Prevalence - Uterine cancer - Sex: Both - Age: Age-standardized" attribute="1" defaultMemberUniqueName="[04_share-of-population-with-cancer-types_].[Prevalence - Uterine cancer - Sex: Both - Age: Age-standardized].[All]" allUniqueName="[04_share-of-population-with-cancer-types_].[Prevalence - Uterine cancer - Sex: Both - Age: Age-standardized].[All]" dimensionUniqueName="[04_share-of-population-with-cancer-types_]" displayFolder="" count="2" memberValueDatatype="5" unbalanced="0"/>
    <cacheHierarchy uniqueName="[04_share-of-population-with-cancer-types_].[Prevalence - Ovarian cancer - Sex: Both - Age: Age-standardized]" caption="Prevalence - Ovarian cancer - Sex: Both - Age: Age-standardized" attribute="1" defaultMemberUniqueName="[04_share-of-population-with-cancer-types_].[Prevalence - Ovarian cancer - Sex: Both - Age: Age-standardized].[All]" allUniqueName="[04_share-of-population-with-cancer-types_].[Prevalence - Ovarian cancer - Sex: Both - Age: Age-standardized].[All]" dimensionUniqueName="[04_share-of-population-with-cancer-types_]" displayFolder="" count="2" memberValueDatatype="5" unbalanced="0"/>
    <cacheHierarchy uniqueName="[04_share-of-population-with-cancer-types_].[Prevalence - Stomach cancer - Sex: Both - Age: Age-standardized]" caption="Prevalence - Stomach cancer - Sex: Both - Age: Age-standardized" attribute="1" defaultMemberUniqueName="[04_share-of-population-with-cancer-types_].[Prevalence - Stomach cancer - Sex: Both - Age: Age-standardized].[All]" allUniqueName="[04_share-of-population-with-cancer-types_].[Prevalence - Stomach cancer - Sex: Both - Age: Age-standardized].[All]" dimensionUniqueName="[04_share-of-population-with-cancer-types_]" displayFolder="" count="2" memberValueDatatype="5" unbalanced="0"/>
    <cacheHierarchy uniqueName="[04_share-of-population-with-cancer-types_].[Prevalence - Prostate cancer - Sex: Both - Age: Age-standardized]" caption="Prevalence - Prostate cancer - Sex: Both - Age: Age-standardized" attribute="1" defaultMemberUniqueName="[04_share-of-population-with-cancer-types_].[Prevalence - Prostate cancer - Sex: Both - Age: Age-standardized].[All]" allUniqueName="[04_share-of-population-with-cancer-types_].[Prevalence - Prostate cancer - Sex: Both - Age: Age-standardized].[All]" dimensionUniqueName="[04_share-of-population-with-cancer-types_]" displayFolder="" count="2" memberValueDatatype="5" unbalanced="0"/>
    <cacheHierarchy uniqueName="[04_share-of-population-with-cancer-types_].[Prevalence - Cervical cancer - Sex: Both - Age: Age-standardized]" caption="Prevalence - Cervical cancer - Sex: Both - Age: Age-standardized" attribute="1" defaultMemberUniqueName="[04_share-of-population-with-cancer-types_].[Prevalence - Cervical cancer - Sex: Both - Age: Age-standardized].[All]" allUniqueName="[04_share-of-population-with-cancer-types_].[Prevalence - Cervical cancer - Sex: Both - Age: Age-standardized].[All]" dimensionUniqueName="[04_share-of-population-with-cancer-types_]" displayFolder="" count="2" memberValueDatatype="5" unbalanced="0"/>
    <cacheHierarchy uniqueName="[04_share-of-population-with-cancer-types_].[Prevalence - Testicular cancer - Sex: Both - Age: Age-standardiz]" caption="Prevalence - Testicular cancer - Sex: Both - Age: Age-standardiz" attribute="1" defaultMemberUniqueName="[04_share-of-population-with-cancer-types_].[Prevalence - Testicular cancer - Sex: Both - Age: Age-standardiz].[All]" allUniqueName="[04_share-of-population-with-cancer-types_].[Prevalence - Testicular cancer - Sex: Both - Age: Age-standardiz].[All]" dimensionUniqueName="[04_share-of-population-with-cancer-types_]" displayFolder="" count="2" memberValueDatatype="3" unbalanced="0"/>
    <cacheHierarchy uniqueName="[04_share-of-population-with-cancer-types_].[Prevalence - Pancreatic cancer - Sex: Both - Age: Age-standardiz]" caption="Prevalence - Pancreatic cancer - Sex: Both - Age: Age-standardiz" attribute="1" defaultMemberUniqueName="[04_share-of-population-with-cancer-types_].[Prevalence - Pancreatic cancer - Sex: Both - Age: Age-standardiz].[All]" allUniqueName="[04_share-of-population-with-cancer-types_].[Prevalence - Pancreatic cancer - Sex: Both - Age: Age-standardiz].[All]" dimensionUniqueName="[04_share-of-population-with-cancer-types_]" displayFolder="" count="2" memberValueDatatype="3" unbalanced="0"/>
    <cacheHierarchy uniqueName="[04_share-of-population-with-cancer-types_].[Prevalence - Esophageal cancer - Sex: Both - Age: Age-standardiz]" caption="Prevalence - Esophageal cancer - Sex: Both - Age: Age-standardiz" attribute="1" defaultMemberUniqueName="[04_share-of-population-with-cancer-types_].[Prevalence - Esophageal cancer - Sex: Both - Age: Age-standardiz].[All]" allUniqueName="[04_share-of-population-with-cancer-types_].[Prevalence - Esophageal cancer - Sex: Both - Age: Age-standardiz].[All]" dimensionUniqueName="[04_share-of-population-with-cancer-types_]" displayFolder="" count="2" memberValueDatatype="5" unbalanced="0"/>
    <cacheHierarchy uniqueName="[04_share-of-population-with-cancer-types_].[Prevalence - Nasopharynx cancer - Sex: Both - Age: Age-standardi]" caption="Prevalence - Nasopharynx cancer - Sex: Both - Age: Age-standardi" attribute="1" defaultMemberUniqueName="[04_share-of-population-with-cancer-types_].[Prevalence - Nasopharynx cancer - Sex: Both - Age: Age-standardi].[All]" allUniqueName="[04_share-of-population-with-cancer-types_].[Prevalence - Nasopharynx cancer - Sex: Both - Age: Age-standardi].[All]" dimensionUniqueName="[04_share-of-population-with-cancer-types_]" displayFolder="" count="2" memberValueDatatype="3" unbalanced="0"/>
    <cacheHierarchy uniqueName="[04_share-of-population-with-cancer-types_].[Prevalence - Colon and rectum cancer - Sex: Both - Age: Age-stan]" caption="Prevalence - Colon and rectum cancer - Sex: Both - Age: Age-stan" attribute="1" defaultMemberUniqueName="[04_share-of-population-with-cancer-types_].[Prevalence - Colon and rectum cancer - Sex: Both - Age: Age-stan].[All]" allUniqueName="[04_share-of-population-with-cancer-types_].[Prevalence - Colon and rectum cancer - Sex: Both - Age: Age-stan].[All]" dimensionUniqueName="[04_share-of-population-with-cancer-types_]" displayFolder="" count="2" memberValueDatatype="5" unbalanced="0"/>
    <cacheHierarchy uniqueName="[04_share-of-population-with-cancer-types_].[Prevalence - Non-melanoma skin cancer - Sex: Both - Age: Age-sta]" caption="Prevalence - Non-melanoma skin cancer - Sex: Both - Age: Age-sta" attribute="1" defaultMemberUniqueName="[04_share-of-population-with-cancer-types_].[Prevalence - Non-melanoma skin cancer - Sex: Both - Age: Age-sta].[All]" allUniqueName="[04_share-of-population-with-cancer-types_].[Prevalence - Non-melanoma skin cancer - Sex: Both - Age: Age-sta].[All]" dimensionUniqueName="[04_share-of-population-with-cancer-types_]" displayFolder="" count="2" memberValueDatatype="3" unbalanced="0"/>
    <cacheHierarchy uniqueName="[04_share-of-population-with-cancer-types_].[Prevalence - Lip and oral cavity cancer - Sex: Both - Age: Age-s]" caption="Prevalence - Lip and oral cavity cancer - Sex: Both - Age: Age-s" attribute="1" defaultMemberUniqueName="[04_share-of-population-with-cancer-types_].[Prevalence - Lip and oral cavity cancer - Sex: Both - Age: Age-s].[All]" allUniqueName="[04_share-of-population-with-cancer-types_].[Prevalence - Lip and oral cavity cancer - Sex: Both - Age: Age-s].[All]" dimensionUniqueName="[04_share-of-population-with-cancer-types_]" displayFolder="" count="2" memberValueDatatype="3" unbalanced="0"/>
    <cacheHierarchy uniqueName="[04_share-of-population-with-cancer-types_].[Prevalence - Brain and nervous system cancer - Sex: Both - Age:]" caption="Prevalence - Brain and nervous system cancer - Sex: Both - Age:" attribute="1" defaultMemberUniqueName="[04_share-of-population-with-cancer-types_].[Prevalence - Brain and nervous system cancer - Sex: Both - Age:].[All]" allUniqueName="[04_share-of-population-with-cancer-types_].[Prevalence - Brain and nervous system cancer - Sex: Both - Age:].[All]" dimensionUniqueName="[04_share-of-population-with-cancer-types_]" displayFolder="" count="2" memberValueDatatype="5" unbalanced="0"/>
    <cacheHierarchy uniqueName="[04_share-of-population-with-cancer-types_].[Prevalence - Tracheal, bronchus, and lung cancer - Sex: Both - A]" caption="Prevalence - Tracheal, bronchus, and lung cancer - Sex: Both - A" attribute="1" defaultMemberUniqueName="[04_share-of-population-with-cancer-types_].[Prevalence - Tracheal, bronchus, and lung cancer - Sex: Both - A].[All]" allUniqueName="[04_share-of-population-with-cancer-types_].[Prevalence - Tracheal, bronchus, and lung cancer - Sex: Both - A].[All]" dimensionUniqueName="[04_share-of-population-with-cancer-types_]" displayFolder="" count="2" memberValueDatatype="5" unbalanced="0"/>
    <cacheHierarchy uniqueName="[04_share-of-population-with-cancer-types_].[Prevalence - Gallbladder and biliary tract cancer - Sex: Both -]" caption="Prevalence - Gallbladder and biliary tract cancer - Sex: Both -" attribute="1" defaultMemberUniqueName="[04_share-of-population-with-cancer-types_].[Prevalence - Gallbladder and biliary tract cancer - Sex: Both -].[All]" allUniqueName="[04_share-of-population-with-cancer-types_].[Prevalence - Gallbladder and biliary tract cancer - Sex: Both -].[All]" dimensionUniqueName="[04_share-of-population-with-cancer-types_]" displayFolder="" count="2" memberValueDatatype="3" unbalanced="0"/>
    <cacheHierarchy uniqueName="[04_share-of-population-with-cancer-types_].[Prevalence - Neoplasms - Sex: Both - Age: Age-standardized (Perc]" caption="Prevalence - Neoplasms - Sex: Both - Age: Age-standardized (Perc" attribute="1" defaultMemberUniqueName="[04_share-of-population-with-cancer-types_].[Prevalence - Neoplasms - Sex: Both - Age: Age-standardized (Perc].[All]" allUniqueName="[04_share-of-population-with-cancer-types_].[Prevalence - Neoplasms - Sex: Both - Age: Age-standardized (Perc].[All]" dimensionUniqueName="[04_share-of-population-with-cancer-types_]" displayFolder="" count="2" memberValueDatatype="5" unbalanced="0"/>
    <cacheHierarchy uniqueName="[05_share-of-population-with-cancer].[Entity]" caption="Entity" attribute="1" defaultMemberUniqueName="[05_share-of-population-with-cancer].[Entity].[All]" allUniqueName="[05_share-of-population-with-cancer].[Entity].[All]" dimensionUniqueName="[05_share-of-population-with-cancer]" displayFolder="" count="2" memberValueDatatype="130" unbalanced="0"/>
    <cacheHierarchy uniqueName="[05_share-of-population-with-cancer].[Code]" caption="Code" attribute="1" defaultMemberUniqueName="[05_share-of-population-with-cancer].[Code].[All]" allUniqueName="[05_share-of-population-with-cancer].[Code].[All]" dimensionUniqueName="[05_share-of-population-with-cancer]" displayFolder="" count="2" memberValueDatatype="130" unbalanced="0"/>
    <cacheHierarchy uniqueName="[05_share-of-population-with-cancer].[Year]" caption="Year" attribute="1" defaultMemberUniqueName="[05_share-of-population-with-cancer].[Year].[All]" allUniqueName="[05_share-of-population-with-cancer].[Year].[All]" dimensionUniqueName="[05_share-of-population-with-cancer]" displayFolder="" count="2" memberValueDatatype="3" unbalanced="0"/>
    <cacheHierarchy uniqueName="[05_share-of-population-with-cancer].[Prevalence - Neoplasms - Sex: Both - Age: Age-standardized (Perc]" caption="Prevalence - Neoplasms - Sex: Both - Age: Age-standardized (Perc" attribute="1" defaultMemberUniqueName="[05_share-of-population-with-cancer].[Prevalence - Neoplasms - Sex: Both - Age: Age-standardized (Perc].[All]" allUniqueName="[05_share-of-population-with-cancer].[Prevalence - Neoplasms - Sex: Both - Age: Age-standardized (Perc].[All]" dimensionUniqueName="[05_share-of-population-with-cancer]" displayFolder="" count="2" memberValueDatatype="5" unbalanced="0"/>
    <cacheHierarchy uniqueName="[06 number-of-people-with-cancer-by-age].[Entity]" caption="Entity" attribute="1" defaultMemberUniqueName="[06 number-of-people-with-cancer-by-age].[Entity].[All]" allUniqueName="[06 number-of-people-with-cancer-by-age].[Entity].[All]" dimensionUniqueName="[06 number-of-people-with-cancer-by-age]" displayFolder="" count="2" memberValueDatatype="130" unbalanced="0"/>
    <cacheHierarchy uniqueName="[06 number-of-people-with-cancer-by-age].[Code]" caption="Code" attribute="1" defaultMemberUniqueName="[06 number-of-people-with-cancer-by-age].[Code].[All]" allUniqueName="[06 number-of-people-with-cancer-by-age].[Code].[All]" dimensionUniqueName="[06 number-of-people-with-cancer-by-age]" displayFolder="" count="2" memberValueDatatype="130" unbalanced="0"/>
    <cacheHierarchy uniqueName="[06 number-of-people-with-cancer-by-age].[Year]" caption="Year" attribute="1" defaultMemberUniqueName="[06 number-of-people-with-cancer-by-age].[Year].[All]" allUniqueName="[06 number-of-people-with-cancer-by-age].[Year].[All]" dimensionUniqueName="[06 number-of-people-with-cancer-by-age]" displayFolder="" count="2" memberValueDatatype="3" unbalanced="0"/>
    <cacheHierarchy uniqueName="[06 number-of-people-with-cancer-by-age].[Prevalence - Neoplasms - Sex: Both - Age: 70+ years (Number)]" caption="Prevalence - Neoplasms - Sex: Both - Age: 70+ years (Number)" attribute="1" defaultMemberUniqueName="[06 number-of-people-with-cancer-by-age].[Prevalence - Neoplasms - Sex: Both - Age: 70+ years (Number)].[All]" allUniqueName="[06 number-of-people-with-cancer-by-age].[Prevalence - Neoplasms - Sex: Both - Age: 70+ years (Number)].[All]" dimensionUniqueName="[06 number-of-people-with-cancer-by-age]" displayFolder="" count="2" memberValueDatatype="5" unbalanced="0"/>
    <cacheHierarchy uniqueName="[06 number-of-people-with-cancer-by-age].[Prevalence - Neoplasms - Sex: Both - Age: 50-69 years (Number)]" caption="Prevalence - Neoplasms - Sex: Both - Age: 50-69 years (Number)" attribute="1" defaultMemberUniqueName="[06 number-of-people-with-cancer-by-age].[Prevalence - Neoplasms - Sex: Both - Age: 50-69 years (Number)].[All]" allUniqueName="[06 number-of-people-with-cancer-by-age].[Prevalence - Neoplasms - Sex: Both - Age: 50-69 years (Number)].[All]" dimensionUniqueName="[06 number-of-people-with-cancer-by-age]" displayFolder="" count="2" memberValueDatatype="5" unbalanced="0"/>
    <cacheHierarchy uniqueName="[06 number-of-people-with-cancer-by-age].[Prevalence - Neoplasms - Sex: Both - Age: 15-49 years (Number)]" caption="Prevalence - Neoplasms - Sex: Both - Age: 15-49 years (Number)" attribute="1" defaultMemberUniqueName="[06 number-of-people-with-cancer-by-age].[Prevalence - Neoplasms - Sex: Both - Age: 15-49 years (Number)].[All]" allUniqueName="[06 number-of-people-with-cancer-by-age].[Prevalence - Neoplasms - Sex: Both - Age: 15-49 years (Number)].[All]" dimensionUniqueName="[06 number-of-people-with-cancer-by-age]" displayFolder="" count="2" memberValueDatatype="5" unbalanced="0"/>
    <cacheHierarchy uniqueName="[06 number-of-people-with-cancer-by-age].[Prevalence - Neoplasms - Sex: Both - Age: 5-14 years (Number)]" caption="Prevalence - Neoplasms - Sex: Both - Age: 5-14 years (Number)" attribute="1" defaultMemberUniqueName="[06 number-of-people-with-cancer-by-age].[Prevalence - Neoplasms - Sex: Both - Age: 5-14 years (Number)].[All]" allUniqueName="[06 number-of-people-with-cancer-by-age].[Prevalence - Neoplasms - Sex: Both - Age: 5-14 years (Number)].[All]" dimensionUniqueName="[06 number-of-people-with-cancer-by-age]" displayFolder="" count="2" memberValueDatatype="5" unbalanced="0"/>
    <cacheHierarchy uniqueName="[06 number-of-people-with-cancer-by-age].[Prevalence - Neoplasms - Sex: Both - Age: Under 5 (Number)]" caption="Prevalence - Neoplasms - Sex: Both - Age: Under 5 (Number)" attribute="1" defaultMemberUniqueName="[06 number-of-people-with-cancer-by-age].[Prevalence - Neoplasms - Sex: Both - Age: Under 5 (Number)].[All]" allUniqueName="[06 number-of-people-with-cancer-by-age].[Prevalence - Neoplasms - Sex: Both - Age: Under 5 (Number)].[All]" dimensionUniqueName="[06 number-of-people-with-cancer-by-age]" displayFolder="" count="2" memberValueDatatype="5" unbalanced="0"/>
    <cacheHierarchy uniqueName="[07 share-of-population-with-cancer-by-age].[Entity]" caption="Entity" attribute="1" defaultMemberUniqueName="[07 share-of-population-with-cancer-by-age].[Entity].[All]" allUniqueName="[07 share-of-population-with-cancer-by-age].[Entity].[All]" dimensionUniqueName="[07 share-of-population-with-cancer-by-age]" displayFolder="" count="2" memberValueDatatype="130" unbalanced="0"/>
    <cacheHierarchy uniqueName="[07 share-of-population-with-cancer-by-age].[Code]" caption="Code" attribute="1" defaultMemberUniqueName="[07 share-of-population-with-cancer-by-age].[Code].[All]" allUniqueName="[07 share-of-population-with-cancer-by-age].[Code].[All]" dimensionUniqueName="[07 share-of-population-with-cancer-by-age]" displayFolder="" count="2" memberValueDatatype="130" unbalanced="0"/>
    <cacheHierarchy uniqueName="[07 share-of-population-with-cancer-by-age].[Year]" caption="Year" attribute="1" defaultMemberUniqueName="[07 share-of-population-with-cancer-by-age].[Year].[All]" allUniqueName="[07 share-of-population-with-cancer-by-age].[Year].[All]" dimensionUniqueName="[07 share-of-population-with-cancer-by-age]" displayFolder="" count="2" memberValueDatatype="3" unbalanced="0"/>
    <cacheHierarchy uniqueName="[07 share-of-population-with-cancer-by-age].[Prevalence - Neoplasms - Sex: Both - Age: Under 5 (Percent)]" caption="Prevalence - Neoplasms - Sex: Both - Age: Under 5 (Percent)" attribute="1" defaultMemberUniqueName="[07 share-of-population-with-cancer-by-age].[Prevalence - Neoplasms - Sex: Both - Age: Under 5 (Percent)].[All]" allUniqueName="[07 share-of-population-with-cancer-by-age].[Prevalence - Neoplasms - Sex: Both - Age: Under 5 (Percent)].[All]" dimensionUniqueName="[07 share-of-population-with-cancer-by-age]" displayFolder="" count="2" memberValueDatatype="5" unbalanced="0"/>
    <cacheHierarchy uniqueName="[07 share-of-population-with-cancer-by-age].[Prevalence - Neoplasms - Sex: Both - Age: 70+ years (Percent)]" caption="Prevalence - Neoplasms - Sex: Both - Age: 70+ years (Percent)" attribute="1" defaultMemberUniqueName="[07 share-of-population-with-cancer-by-age].[Prevalence - Neoplasms - Sex: Both - Age: 70+ years (Percent)].[All]" allUniqueName="[07 share-of-population-with-cancer-by-age].[Prevalence - Neoplasms - Sex: Both - Age: 70+ years (Percent)].[All]" dimensionUniqueName="[07 share-of-population-with-cancer-by-age]" displayFolder="" count="2" memberValueDatatype="5" unbalanced="0"/>
    <cacheHierarchy uniqueName="[07 share-of-population-with-cancer-by-age].[Prevalence - Neoplasms - Sex: Both - Age: 15-49 years (Percent)]" caption="Prevalence - Neoplasms - Sex: Both - Age: 15-49 years (Percent)" attribute="1" defaultMemberUniqueName="[07 share-of-population-with-cancer-by-age].[Prevalence - Neoplasms - Sex: Both - Age: 15-49 years (Percent)].[All]" allUniqueName="[07 share-of-population-with-cancer-by-age].[Prevalence - Neoplasms - Sex: Both - Age: 15-49 years (Percent)].[All]" dimensionUniqueName="[07 share-of-population-with-cancer-by-age]" displayFolder="" count="2" memberValueDatatype="5" unbalanced="0"/>
    <cacheHierarchy uniqueName="[07 share-of-population-with-cancer-by-age].[Prevalence - Neoplasms - Sex: Both - Age: 50-69 years (Percent)]" caption="Prevalence - Neoplasms - Sex: Both - Age: 50-69 years (Percent)" attribute="1" defaultMemberUniqueName="[07 share-of-population-with-cancer-by-age].[Prevalence - Neoplasms - Sex: Both - Age: 50-69 years (Percent)].[All]" allUniqueName="[07 share-of-population-with-cancer-by-age].[Prevalence - Neoplasms - Sex: Both - Age: 50-69 years (Percent)].[All]" dimensionUniqueName="[07 share-of-population-with-cancer-by-age]" displayFolder="" count="2" memberValueDatatype="5" unbalanced="0"/>
    <cacheHierarchy uniqueName="[07 share-of-population-with-cancer-by-age].[Prevalence - Neoplasms - Sex: Both - Age: 5-14 years (Percent)]" caption="Prevalence - Neoplasms - Sex: Both - Age: 5-14 years (Percent)" attribute="1" defaultMemberUniqueName="[07 share-of-population-with-cancer-by-age].[Prevalence - Neoplasms - Sex: Both - Age: 5-14 years (Percent)].[All]" allUniqueName="[07 share-of-population-with-cancer-by-age].[Prevalence - Neoplasms - Sex: Both - Age: 5-14 years (Percent)].[All]" dimensionUniqueName="[07 share-of-population-with-cancer-by-age]" displayFolder="" count="2" memberValueDatatype="5" unbalanced="0"/>
    <cacheHierarchy uniqueName="[07 share-of-population-with-cancer-by-age].[Prevalence - Neoplasms - Sex: Both - Age: All Ages (Percent)]" caption="Prevalence - Neoplasms - Sex: Both - Age: All Ages (Percent)" attribute="1" defaultMemberUniqueName="[07 share-of-population-with-cancer-by-age].[Prevalence - Neoplasms - Sex: Both - Age: All Ages (Percent)].[All]" allUniqueName="[07 share-of-population-with-cancer-by-age].[Prevalence - Neoplasms - Sex: Both - Age: All Ages (Percent)].[All]" dimensionUniqueName="[07 share-of-population-with-cancer-by-age]" displayFolder="" count="2" memberValueDatatype="5" unbalanced="0"/>
    <cacheHierarchy uniqueName="[08 disease-burden-rates-by-cancer-types].[Entity]" caption="Entity" attribute="1" defaultMemberUniqueName="[08 disease-burden-rates-by-cancer-types].[Entity].[All]" allUniqueName="[08 disease-burden-rates-by-cancer-types].[Entity].[All]" dimensionUniqueName="[08 disease-burden-rates-by-cancer-types]" displayFolder="" count="2" memberValueDatatype="130" unbalanced="0"/>
    <cacheHierarchy uniqueName="[08 disease-burden-rates-by-cancer-types].[Code]" caption="Code" attribute="1" defaultMemberUniqueName="[08 disease-burden-rates-by-cancer-types].[Code].[All]" allUniqueName="[08 disease-burden-rates-by-cancer-types].[Code].[All]" dimensionUniqueName="[08 disease-burden-rates-by-cancer-types]" displayFolder="" count="2" memberValueDatatype="130" unbalanced="0"/>
    <cacheHierarchy uniqueName="[08 disease-burden-rates-by-cancer-types].[Year]" caption="Year" attribute="1" defaultMemberUniqueName="[08 disease-burden-rates-by-cancer-types].[Year].[All]" allUniqueName="[08 disease-burden-rates-by-cancer-types].[Year].[All]" dimensionUniqueName="[08 disease-burden-rates-by-cancer-types]" displayFolder="" count="2" memberValueDatatype="3" unbalanced="0"/>
    <cacheHierarchy uniqueName="[08 disease-burden-rates-by-cancer-types].[DALYs (Disability-Adjusted Life Years) - Other pharynx cancer -]" caption="DALYs (Disability-Adjusted Life Years) - Other pharynx cancer -" attribute="1" defaultMemberUniqueName="[08 disease-burden-rates-by-cancer-types].[DALYs (Disability-Adjusted Life Years) - Other pharynx cancer -].[All]" allUniqueName="[08 disease-burden-rates-by-cancer-types].[DALYs (Disability-Adjusted Life Years) - Other pharynx cancer -].[All]" dimensionUniqueName="[08 disease-burden-rates-by-cancer-types]" displayFolder="" count="2" memberValueDatatype="5" unbalanced="0"/>
    <cacheHierarchy uniqueName="[08 disease-burden-rates-by-cancer-types].[DALYs (Disability-Adjusted Life Years) - Liver cancer - Sex: Bot]" caption="DALYs (Disability-Adjusted Life Years) - Liver cancer - Sex: Bot" attribute="1" defaultMemberUniqueName="[08 disease-burden-rates-by-cancer-types].[DALYs (Disability-Adjusted Life Years) - Liver cancer - Sex: Bot].[All]" allUniqueName="[08 disease-burden-rates-by-cancer-types].[DALYs (Disability-Adjusted Life Years) - Liver cancer - Sex: Bot].[All]" dimensionUniqueName="[08 disease-burden-rates-by-cancer-types]" displayFolder="" count="2" memberValueDatatype="5" unbalanced="0"/>
    <cacheHierarchy uniqueName="[08 disease-burden-rates-by-cancer-types].[DALYs (Disability-Adjusted Life Years) - Breast cancer - Sex: Bo]" caption="DALYs (Disability-Adjusted Life Years) - Breast cancer - Sex: Bo" attribute="1" defaultMemberUniqueName="[08 disease-burden-rates-by-cancer-types].[DALYs (Disability-Adjusted Life Years) - Breast cancer - Sex: Bo].[All]" allUniqueName="[08 disease-burden-rates-by-cancer-types].[DALYs (Disability-Adjusted Life Years) - Breast cancer - Sex: Bo].[All]" dimensionUniqueName="[08 disease-burden-rates-by-cancer-types]" displayFolder="" count="2" memberValueDatatype="5" unbalanced="0"/>
    <cacheHierarchy uniqueName="[08 disease-burden-rates-by-cancer-types].[DALYs (Disability-Adjusted Life Years) - Tracheal, bronchus, and]" caption="DALYs (Disability-Adjusted Life Years) - Tracheal, bronchus, and" attribute="1" defaultMemberUniqueName="[08 disease-burden-rates-by-cancer-types].[DALYs (Disability-Adjusted Life Years) - Tracheal, bronchus, and].[All]" allUniqueName="[08 disease-burden-rates-by-cancer-types].[DALYs (Disability-Adjusted Life Years) - Tracheal, bronchus, and].[All]" dimensionUniqueName="[08 disease-burden-rates-by-cancer-types]" displayFolder="" count="2" memberValueDatatype="5" unbalanced="0"/>
    <cacheHierarchy uniqueName="[08 disease-burden-rates-by-cancer-types].[DALYs (Disability-Adjusted Life Years) - Gallbladder and biliary]" caption="DALYs (Disability-Adjusted Life Years) - Gallbladder and biliary" attribute="1" defaultMemberUniqueName="[08 disease-burden-rates-by-cancer-types].[DALYs (Disability-Adjusted Life Years) - Gallbladder and biliary].[All]" allUniqueName="[08 disease-burden-rates-by-cancer-types].[DALYs (Disability-Adjusted Life Years) - Gallbladder and biliary].[All]" dimensionUniqueName="[08 disease-burden-rates-by-cancer-types]" displayFolder="" count="2" memberValueDatatype="5" unbalanced="0"/>
    <cacheHierarchy uniqueName="[08 disease-burden-rates-by-cancer-types].[DALYs (Disability-Adjusted Life Years) - Kidney cancer - Sex: Bo]" caption="DALYs (Disability-Adjusted Life Years) - Kidney cancer - Sex: Bo" attribute="1" defaultMemberUniqueName="[08 disease-burden-rates-by-cancer-types].[DALYs (Disability-Adjusted Life Years) - Kidney cancer - Sex: Bo].[All]" allUniqueName="[08 disease-burden-rates-by-cancer-types].[DALYs (Disability-Adjusted Life Years) - Kidney cancer - Sex: Bo].[All]" dimensionUniqueName="[08 disease-burden-rates-by-cancer-types]" displayFolder="" count="2" memberValueDatatype="5" unbalanced="0"/>
    <cacheHierarchy uniqueName="[08 disease-burden-rates-by-cancer-types].[DALYs (Disability-Adjusted Life Years) - Larynx cancer - Sex: Bo]" caption="DALYs (Disability-Adjusted Life Years) - Larynx cancer - Sex: Bo" attribute="1" defaultMemberUniqueName="[08 disease-burden-rates-by-cancer-types].[DALYs (Disability-Adjusted Life Years) - Larynx cancer - Sex: Bo].[All]" allUniqueName="[08 disease-burden-rates-by-cancer-types].[DALYs (Disability-Adjusted Life Years) - Larynx cancer - Sex: Bo].[All]" dimensionUniqueName="[08 disease-burden-rates-by-cancer-types]" displayFolder="" count="2" memberValueDatatype="5" unbalanced="0"/>
    <cacheHierarchy uniqueName="[08 disease-burden-rates-by-cancer-types].[DALYs (Disability-Adjusted Life Years) - Stomach cancer - Sex: B]" caption="DALYs (Disability-Adjusted Life Years) - Stomach cancer - Sex: B" attribute="1" defaultMemberUniqueName="[08 disease-burden-rates-by-cancer-types].[DALYs (Disability-Adjusted Life Years) - Stomach cancer - Sex: B].[All]" allUniqueName="[08 disease-burden-rates-by-cancer-types].[DALYs (Disability-Adjusted Life Years) - Stomach cancer - Sex: B].[All]" dimensionUniqueName="[08 disease-burden-rates-by-cancer-types]" displayFolder="" count="2" memberValueDatatype="5" unbalanced="0"/>
    <cacheHierarchy uniqueName="[08 disease-burden-rates-by-cancer-types].[DALYs (Disability-Adjusted Life Years) - Thyroid cancer - Sex: B]" caption="DALYs (Disability-Adjusted Life Years) - Thyroid cancer - Sex: B" attribute="1" defaultMemberUniqueName="[08 disease-burden-rates-by-cancer-types].[DALYs (Disability-Adjusted Life Years) - Thyroid cancer - Sex: B].[All]" allUniqueName="[08 disease-burden-rates-by-cancer-types].[DALYs (Disability-Adjusted Life Years) - Thyroid cancer - Sex: B].[All]" dimensionUniqueName="[08 disease-burden-rates-by-cancer-types]" displayFolder="" count="2" memberValueDatatype="5" unbalanced="0"/>
    <cacheHierarchy uniqueName="[08 disease-burden-rates-by-cancer-types].[DALYs (Disability-Adjusted Life Years) - Uterine cancer - Sex: B]" caption="DALYs (Disability-Adjusted Life Years) - Uterine cancer - Sex: B" attribute="1" defaultMemberUniqueName="[08 disease-burden-rates-by-cancer-types].[DALYs (Disability-Adjusted Life Years) - Uterine cancer - Sex: B].[All]" allUniqueName="[08 disease-burden-rates-by-cancer-types].[DALYs (Disability-Adjusted Life Years) - Uterine cancer - Sex: B].[All]" dimensionUniqueName="[08 disease-burden-rates-by-cancer-types]" displayFolder="" count="2" memberValueDatatype="5" unbalanced="0"/>
    <cacheHierarchy uniqueName="[08 disease-burden-rates-by-cancer-types].[DALYs (Disability-Adjusted Life Years) - Ovarian cancer - Sex: B]" caption="DALYs (Disability-Adjusted Life Years) - Ovarian cancer - Sex: B" attribute="1" defaultMemberUniqueName="[08 disease-burden-rates-by-cancer-types].[DALYs (Disability-Adjusted Life Years) - Ovarian cancer - Sex: B].[All]" allUniqueName="[08 disease-burden-rates-by-cancer-types].[DALYs (Disability-Adjusted Life Years) - Ovarian cancer - Sex: B].[All]" dimensionUniqueName="[08 disease-burden-rates-by-cancer-types]" displayFolder="" count="2" memberValueDatatype="5" unbalanced="0"/>
    <cacheHierarchy uniqueName="[08 disease-burden-rates-by-cancer-types].[DALYs (Disability-Adjusted Life Years) - Bladder cancer - Sex: B]" caption="DALYs (Disability-Adjusted Life Years) - Bladder cancer - Sex: B" attribute="1" defaultMemberUniqueName="[08 disease-burden-rates-by-cancer-types].[DALYs (Disability-Adjusted Life Years) - Bladder cancer - Sex: B].[All]" allUniqueName="[08 disease-burden-rates-by-cancer-types].[DALYs (Disability-Adjusted Life Years) - Bladder cancer - Sex: B].[All]" dimensionUniqueName="[08 disease-burden-rates-by-cancer-types]" displayFolder="" count="2" memberValueDatatype="5" unbalanced="0"/>
    <cacheHierarchy uniqueName="[08 disease-burden-rates-by-cancer-types].[DALYs (Disability-Adjusted Life Years) - Cervical cancer - Sex:]" caption="DALYs (Disability-Adjusted Life Years) - Cervical cancer - Sex:" attribute="1" defaultMemberUniqueName="[08 disease-burden-rates-by-cancer-types].[DALYs (Disability-Adjusted Life Years) - Cervical cancer - Sex:].[All]" allUniqueName="[08 disease-burden-rates-by-cancer-types].[DALYs (Disability-Adjusted Life Years) - Cervical cancer - Sex:].[All]" dimensionUniqueName="[08 disease-burden-rates-by-cancer-types]" displayFolder="" count="2" memberValueDatatype="5" unbalanced="0"/>
    <cacheHierarchy uniqueName="[08 disease-burden-rates-by-cancer-types].[DALYs (Disability-Adjusted Life Years) - Prostate cancer - Sex:]" caption="DALYs (Disability-Adjusted Life Years) - Prostate cancer - Sex:" attribute="1" defaultMemberUniqueName="[08 disease-burden-rates-by-cancer-types].[DALYs (Disability-Adjusted Life Years) - Prostate cancer - Sex:].[All]" allUniqueName="[08 disease-burden-rates-by-cancer-types].[DALYs (Disability-Adjusted Life Years) - Prostate cancer - Sex:].[All]" dimensionUniqueName="[08 disease-burden-rates-by-cancer-types]" displayFolder="" count="2" memberValueDatatype="5" unbalanced="0"/>
    <cacheHierarchy uniqueName="[08 disease-burden-rates-by-cancer-types].[DALYs (Disability-Adjusted Life Years) - Brain and central nervo]" caption="DALYs (Disability-Adjusted Life Years) - Brain and central nervo" attribute="1" defaultMemberUniqueName="[08 disease-burden-rates-by-cancer-types].[DALYs (Disability-Adjusted Life Years) - Brain and central nervo].[All]" allUniqueName="[08 disease-burden-rates-by-cancer-types].[DALYs (Disability-Adjusted Life Years) - Brain and central nervo].[All]" dimensionUniqueName="[08 disease-burden-rates-by-cancer-types]" displayFolder="" count="2" memberValueDatatype="5" unbalanced="0"/>
    <cacheHierarchy uniqueName="[08 disease-burden-rates-by-cancer-types].[DALYs (Disability-Adjusted Life Years) - Pancreatic cancer - Sex]" caption="DALYs (Disability-Adjusted Life Years) - Pancreatic cancer - Sex" attribute="1" defaultMemberUniqueName="[08 disease-burden-rates-by-cancer-types].[DALYs (Disability-Adjusted Life Years) - Pancreatic cancer - Sex].[All]" allUniqueName="[08 disease-burden-rates-by-cancer-types].[DALYs (Disability-Adjusted Life Years) - Pancreatic cancer - Sex].[All]" dimensionUniqueName="[08 disease-burden-rates-by-cancer-types]" displayFolder="" count="2" memberValueDatatype="5" unbalanced="0"/>
    <cacheHierarchy uniqueName="[08 disease-burden-rates-by-cancer-types].[DALYs (Disability-Adjusted Life Years) - Testicular cancer - Sex]" caption="DALYs (Disability-Adjusted Life Years) - Testicular cancer - Sex" attribute="1" defaultMemberUniqueName="[08 disease-burden-rates-by-cancer-types].[DALYs (Disability-Adjusted Life Years) - Testicular cancer - Sex].[All]" allUniqueName="[08 disease-burden-rates-by-cancer-types].[DALYs (Disability-Adjusted Life Years) - Testicular cancer - Sex].[All]" dimensionUniqueName="[08 disease-burden-rates-by-cancer-types]" displayFolder="" count="2" memberValueDatatype="5" unbalanced="0"/>
    <cacheHierarchy uniqueName="[08 disease-burden-rates-by-cancer-types].[DALYs (Disability-Adjusted Life Years) - Esophageal cancer - Sex]" caption="DALYs (Disability-Adjusted Life Years) - Esophageal cancer - Sex" attribute="1" defaultMemberUniqueName="[08 disease-burden-rates-by-cancer-types].[DALYs (Disability-Adjusted Life Years) - Esophageal cancer - Sex].[All]" allUniqueName="[08 disease-burden-rates-by-cancer-types].[DALYs (Disability-Adjusted Life Years) - Esophageal cancer - Sex].[All]" dimensionUniqueName="[08 disease-burden-rates-by-cancer-types]" displayFolder="" count="2" memberValueDatatype="5" unbalanced="0"/>
    <cacheHierarchy uniqueName="[08 disease-burden-rates-by-cancer-types].[DALYs (Disability-Adjusted Life Years) - Nasopharynx cancer - Se]" caption="DALYs (Disability-Adjusted Life Years) - Nasopharynx cancer - Se" attribute="1" defaultMemberUniqueName="[08 disease-burden-rates-by-cancer-types].[DALYs (Disability-Adjusted Life Years) - Nasopharynx cancer - Se].[All]" allUniqueName="[08 disease-burden-rates-by-cancer-types].[DALYs (Disability-Adjusted Life Years) - Nasopharynx cancer - Se].[All]" dimensionUniqueName="[08 disease-burden-rates-by-cancer-types]" displayFolder="" count="2" memberValueDatatype="5" unbalanced="0"/>
    <cacheHierarchy uniqueName="[08 disease-burden-rates-by-cancer-types].[DALYs (Disability-Adjusted Life Years) - Colon and rectum cancer]" caption="DALYs (Disability-Adjusted Life Years) - Colon and rectum cancer" attribute="1" defaultMemberUniqueName="[08 disease-burden-rates-by-cancer-types].[DALYs (Disability-Adjusted Life Years) - Colon and rectum cancer].[All]" allUniqueName="[08 disease-burden-rates-by-cancer-types].[DALYs (Disability-Adjusted Life Years) - Colon and rectum cancer].[All]" dimensionUniqueName="[08 disease-burden-rates-by-cancer-types]" displayFolder="" count="2" memberValueDatatype="5" unbalanced="0"/>
    <cacheHierarchy uniqueName="[08 disease-burden-rates-by-cancer-types].[DALYs (Disability-Adjusted Life Years) - Non-melanoma skin cance]" caption="DALYs (Disability-Adjusted Life Years) - Non-melanoma skin cance" attribute="1" defaultMemberUniqueName="[08 disease-burden-rates-by-cancer-types].[DALYs (Disability-Adjusted Life Years) - Non-melanoma skin cance].[All]" allUniqueName="[08 disease-burden-rates-by-cancer-types].[DALYs (Disability-Adjusted Life Years) - Non-melanoma skin cance].[All]" dimensionUniqueName="[08 disease-burden-rates-by-cancer-types]" displayFolder="" count="2" memberValueDatatype="5" unbalanced="0"/>
    <cacheHierarchy uniqueName="[08 disease-burden-rates-by-cancer-types].[DALYs (Disability-Adjusted Life Years) - Lip and oral cavity can]" caption="DALYs (Disability-Adjusted Life Years) - Lip and oral cavity can" attribute="1" defaultMemberUniqueName="[08 disease-burden-rates-by-cancer-types].[DALYs (Disability-Adjusted Life Years) - Lip and oral cavity can].[All]" allUniqueName="[08 disease-burden-rates-by-cancer-types].[DALYs (Disability-Adjusted Life Years) - Lip and oral cavity can].[All]" dimensionUniqueName="[08 disease-burden-rates-by-cancer-types]" displayFolder="" count="2" memberValueDatatype="5" unbalanced="0"/>
    <cacheHierarchy uniqueName="[08 disease-burden-rates-by-cancer-types].[DALYs (Disability-Adjusted Life Years) - Malignant skin melanoma]" caption="DALYs (Disability-Adjusted Life Years) - Malignant skin melanoma" attribute="1" defaultMemberUniqueName="[08 disease-burden-rates-by-cancer-types].[DALYs (Disability-Adjusted Life Years) - Malignant skin melanoma].[All]" allUniqueName="[08 disease-burden-rates-by-cancer-types].[DALYs (Disability-Adjusted Life Years) - Malignant skin melanoma].[All]" dimensionUniqueName="[08 disease-burden-rates-by-cancer-types]" displayFolder="" count="2" memberValueDatatype="5" unbalanced="0"/>
    <cacheHierarchy uniqueName="[08 disease-burden-rates-by-cancer-types].[DALYs (Disability-Adjusted Life Years) - Other malignant neoplas]" caption="DALYs (Disability-Adjusted Life Years) - Other malignant neoplas" attribute="1" defaultMemberUniqueName="[08 disease-burden-rates-by-cancer-types].[DALYs (Disability-Adjusted Life Years) - Other malignant neoplas].[All]" allUniqueName="[08 disease-burden-rates-by-cancer-types].[DALYs (Disability-Adjusted Life Years) - Other malignant neoplas].[All]" dimensionUniqueName="[08 disease-burden-rates-by-cancer-types]" displayFolder="" count="2" memberValueDatatype="5" unbalanced="0"/>
    <cacheHierarchy uniqueName="[08 disease-burden-rates-by-cancer-types].[DALYs (Disability-Adjusted Life Years) - Mesothelioma - Sex: Bot]" caption="DALYs (Disability-Adjusted Life Years) - Mesothelioma - Sex: Bot" attribute="1" defaultMemberUniqueName="[08 disease-burden-rates-by-cancer-types].[DALYs (Disability-Adjusted Life Years) - Mesothelioma - Sex: Bot].[All]" allUniqueName="[08 disease-burden-rates-by-cancer-types].[DALYs (Disability-Adjusted Life Years) - Mesothelioma - Sex: Bot].[All]" dimensionUniqueName="[08 disease-burden-rates-by-cancer-types]" displayFolder="" count="2" memberValueDatatype="5" unbalanced="0"/>
    <cacheHierarchy uniqueName="[08 disease-burden-rates-by-cancer-types].[DALYs (Disability-Adjusted Life Years) - Hodgkin lymphoma - Sex:]" caption="DALYs (Disability-Adjusted Life Years) - Hodgkin lymphoma - Sex:" attribute="1" defaultMemberUniqueName="[08 disease-burden-rates-by-cancer-types].[DALYs (Disability-Adjusted Life Years) - Hodgkin lymphoma - Sex:].[All]" allUniqueName="[08 disease-burden-rates-by-cancer-types].[DALYs (Disability-Adjusted Life Years) - Hodgkin lymphoma - Sex:].[All]" dimensionUniqueName="[08 disease-burden-rates-by-cancer-types]" displayFolder="" count="2" memberValueDatatype="5" unbalanced="0"/>
    <cacheHierarchy uniqueName="[08 disease-burden-rates-by-cancer-types].[DALYs (Disability-Adjusted Life Years) - Non-Hodgkin lymphoma -]" caption="DALYs (Disability-Adjusted Life Years) - Non-Hodgkin lymphoma -" attribute="1" defaultMemberUniqueName="[08 disease-burden-rates-by-cancer-types].[DALYs (Disability-Adjusted Life Years) - Non-Hodgkin lymphoma -].[All]" allUniqueName="[08 disease-burden-rates-by-cancer-types].[DALYs (Disability-Adjusted Life Years) - Non-Hodgkin lymphoma -].[All]" dimensionUniqueName="[08 disease-burden-rates-by-cancer-types]" displayFolder="" count="2" memberValueDatatype="5" unbalanced="0"/>
    <cacheHierarchy uniqueName="[09_cancer-deaths-rate-and-age-standardized-rate-index].[Entity]" caption="Entity" attribute="1" defaultMemberUniqueName="[09_cancer-deaths-rate-and-age-standardized-rate-index].[Entity].[All]" allUniqueName="[09_cancer-deaths-rate-and-age-standardized-rate-index].[Entity].[All]" dimensionUniqueName="[09_cancer-deaths-rate-and-age-standardized-rate-index]" displayFolder="" count="2" memberValueDatatype="130" unbalanced="0">
      <fieldsUsage count="2">
        <fieldUsage x="-1"/>
        <fieldUsage x="9"/>
      </fieldsUsage>
    </cacheHierarchy>
    <cacheHierarchy uniqueName="[09_cancer-deaths-rate-and-age-standardized-rate-index].[Code]" caption="Code" attribute="1" defaultMemberUniqueName="[09_cancer-deaths-rate-and-age-standardized-rate-index].[Code].[All]" allUniqueName="[09_cancer-deaths-rate-and-age-standardized-rate-index].[Code].[All]" dimensionUniqueName="[09_cancer-deaths-rate-and-age-standardized-rate-index]" displayFolder="" count="2" memberValueDatatype="130" unbalanced="0"/>
    <cacheHierarchy uniqueName="[09_cancer-deaths-rate-and-age-standardized-rate-index].[Year]" caption="Year" attribute="1" defaultMemberUniqueName="[09_cancer-deaths-rate-and-age-standardized-rate-index].[Year].[All]" allUniqueName="[09_cancer-deaths-rate-and-age-standardized-rate-index].[Year].[All]" dimensionUniqueName="[09_cancer-deaths-rate-and-age-standardized-rate-index]" displayFolder="" count="2" memberValueDatatype="3" unbalanced="0">
      <fieldsUsage count="2">
        <fieldUsage x="-1"/>
        <fieldUsage x="8"/>
      </fieldsUsage>
    </cacheHierarchy>
    <cacheHierarchy uniqueName="[09_cancer-deaths-rate-and-age-standardized-rate-index].[Deaths - Neoplasms - Sex: Both - Age: Age-standardized (Rate)]" caption="Deaths - Neoplasms - Sex: Both - Age: Age-standardized (Rate)" attribute="1" defaultMemberUniqueName="[09_cancer-deaths-rate-and-age-standardized-rate-index].[Deaths - Neoplasms - Sex: Both - Age: Age-standardized (Rate)].[All]" allUniqueName="[09_cancer-deaths-rate-and-age-standardized-rate-index].[Deaths - Neoplasms - Sex: Both - Age: Age-standardized (Rate)].[All]" dimensionUniqueName="[09_cancer-deaths-rate-and-age-standardized-rate-index]" displayFolder="" count="2" memberValueDatatype="5" unbalanced="0"/>
    <cacheHierarchy uniqueName="[09_cancer-deaths-rate-and-age-standardized-rate-index].[Deaths - Neoplasms - Sex: Both - Age: All Ages (Rate)]" caption="Deaths - Neoplasms - Sex: Both - Age: All Ages (Rate)" attribute="1" defaultMemberUniqueName="[09_cancer-deaths-rate-and-age-standardized-rate-index].[Deaths - Neoplasms - Sex: Both - Age: All Ages (Rate)].[All]" allUniqueName="[09_cancer-deaths-rate-and-age-standardized-rate-index].[Deaths - Neoplasms - Sex: Both - Age: All Ages (Rate)].[All]" dimensionUniqueName="[09_cancer-deaths-rate-and-age-standardized-rate-index]" displayFolder="" count="2" memberValueDatatype="5" unbalanced="0"/>
    <cacheHierarchy uniqueName="[09_cancer-deaths-rate-and-age-standardized-rate-index].[Deaths - Neoplasms - Sex: Both - Age: All Ages (Number)]" caption="Deaths - Neoplasms - Sex: Both - Age: All Ages (Number)" attribute="1" defaultMemberUniqueName="[09_cancer-deaths-rate-and-age-standardized-rate-index].[Deaths - Neoplasms - Sex: Both - Age: All Ages (Number)].[All]" allUniqueName="[09_cancer-deaths-rate-and-age-standardized-rate-index].[Deaths - Neoplasms - Sex: Both - Age: All Ages (Number)].[All]" dimensionUniqueName="[09_cancer-deaths-rate-and-age-standardized-rate-index]" displayFolder="" count="2" memberValueDatatype="3" unbalanced="0"/>
    <cacheHierarchy uniqueName="[Measures].[__XL_Count 01 annual-number-of-deaths-by-cause]" caption="__XL_Count 01 annual-number-of-deaths-by-cause" measure="1" displayFolder="" measureGroup="01 annual-number-of-deaths-by-cause" count="0" hidden="1"/>
    <cacheHierarchy uniqueName="[Measures].[__XL_Count 02 total-cancer-deaths-by-type]" caption="__XL_Count 02 total-cancer-deaths-by-type" measure="1" displayFolder="" measureGroup="02 total-cancer-deaths-by-type" count="0" hidden="1"/>
    <cacheHierarchy uniqueName="[Measures].[__XL_Count 03 cancer-death-rates-by-age]" caption="__XL_Count 03 cancer-death-rates-by-age" measure="1" displayFolder="" measureGroup="03 cancer-death-rates-by-age" count="0" hidden="1"/>
    <cacheHierarchy uniqueName="[Measures].[__XL_Count 04_share-of-population-with-cancer-types_]" caption="__XL_Count 04_share-of-population-with-cancer-types_" measure="1" displayFolder="" measureGroup="04_share-of-population-with-cancer-types_" count="0" hidden="1"/>
    <cacheHierarchy uniqueName="[Measures].[__XL_Count 05_share-of-population-with-cancer]" caption="__XL_Count 05_share-of-population-with-cancer" measure="1" displayFolder="" measureGroup="05_share-of-population-with-cancer" count="0" hidden="1"/>
    <cacheHierarchy uniqueName="[Measures].[__XL_Count 06 number-of-people-with-cancer-by-age]" caption="__XL_Count 06 number-of-people-with-cancer-by-age" measure="1" displayFolder="" measureGroup="06 number-of-people-with-cancer-by-age" count="0" hidden="1"/>
    <cacheHierarchy uniqueName="[Measures].[__XL_Count 07 share-of-population-with-cancer-by-age]" caption="__XL_Count 07 share-of-population-with-cancer-by-age" measure="1" displayFolder="" measureGroup="07 share-of-population-with-cancer-by-age" count="0" hidden="1"/>
    <cacheHierarchy uniqueName="[Measures].[__XL_Count 08 disease-burden-rates-by-cancer-types]" caption="__XL_Count 08 disease-burden-rates-by-cancer-types" measure="1" displayFolder="" measureGroup="08 disease-burden-rates-by-cancer-types" count="0" hidden="1"/>
    <cacheHierarchy uniqueName="[Measures].[__XL_Count 09_cancer-deaths-rate-and-age-standardized-rate-index]" caption="__XL_Count 09_cancer-deaths-rate-and-age-standardized-rate-index" measure="1" displayFolder="" measureGroup="09_cancer-deaths-rate-and-age-standardized-rate-index" count="0" hidden="1"/>
    <cacheHierarchy uniqueName="[Measures].[__No measures defined]" caption="__No measures defined" measure="1" displayFolder="" count="0" hidden="1"/>
    <cacheHierarchy uniqueName="[Measures].[Sum of Number of executions (Amnesty International)]" caption="Sum of Number of executions (Amnesty International)" measure="1" displayFolder="" measureGroup="01 annual-number-of-deaths-by-cause" count="0" hidden="1">
      <extLst>
        <ext xmlns:x15="http://schemas.microsoft.com/office/spreadsheetml/2010/11/main" uri="{B97F6D7D-B522-45F9-BDA1-12C45D357490}">
          <x15:cacheHierarchy aggregatedColumn="3"/>
        </ext>
      </extLst>
    </cacheHierarchy>
    <cacheHierarchy uniqueName="[Measures].[Sum of Deaths - Meningitis - Sex: Both - Age: All Ages (Number)]" caption="Sum of Deaths - Meningitis - Sex: Both - Age: All Ages (Number)" measure="1" displayFolder="" measureGroup="01 annual-number-of-deaths-by-cause" count="0" hidden="1">
      <extLst>
        <ext xmlns:x15="http://schemas.microsoft.com/office/spreadsheetml/2010/11/main" uri="{B97F6D7D-B522-45F9-BDA1-12C45D357490}">
          <x15:cacheHierarchy aggregatedColumn="4"/>
        </ext>
      </extLst>
    </cacheHierarchy>
    <cacheHierarchy uniqueName="[Measures].[Sum of Deaths - Alzheimer's disease and other dementias - Sex: Both - A]" caption="Sum of Deaths - Alzheimer's disease and other dementias - Sex: Both - A" measure="1" displayFolder="" measureGroup="01 annual-number-of-deaths-by-cause" count="0" hidden="1">
      <extLst>
        <ext xmlns:x15="http://schemas.microsoft.com/office/spreadsheetml/2010/11/main" uri="{B97F6D7D-B522-45F9-BDA1-12C45D357490}">
          <x15:cacheHierarchy aggregatedColumn="5"/>
        </ext>
      </extLst>
    </cacheHierarchy>
    <cacheHierarchy uniqueName="[Measures].[Sum of Deaths - Parkinson's disease - Sex: Both - Age: All Ages (Number]" caption="Sum of Deaths - Parkinson's disease - Sex: Both - Age: All Ages (Number" measure="1" displayFolder="" measureGroup="01 annual-number-of-deaths-by-cause" count="0" hidden="1">
      <extLst>
        <ext xmlns:x15="http://schemas.microsoft.com/office/spreadsheetml/2010/11/main" uri="{B97F6D7D-B522-45F9-BDA1-12C45D357490}">
          <x15:cacheHierarchy aggregatedColumn="6"/>
        </ext>
      </extLst>
    </cacheHierarchy>
    <cacheHierarchy uniqueName="[Measures].[Sum of Deaths - Nutritional deficiencies - Sex: Both - Age: All Ages (N]" caption="Sum of Deaths - Nutritional deficiencies - Sex: Both - Age: All Ages (N" measure="1" displayFolder="" measureGroup="01 annual-number-of-deaths-by-cause" count="0" hidden="1">
      <extLst>
        <ext xmlns:x15="http://schemas.microsoft.com/office/spreadsheetml/2010/11/main" uri="{B97F6D7D-B522-45F9-BDA1-12C45D357490}">
          <x15:cacheHierarchy aggregatedColumn="7"/>
        </ext>
      </extLst>
    </cacheHierarchy>
    <cacheHierarchy uniqueName="[Measures].[Sum of Deaths - Malaria - Sex: Both - Age: All Ages (Number)]" caption="Sum of Deaths - Malaria - Sex: Both - Age: All Ages (Number)" measure="1" displayFolder="" measureGroup="01 annual-number-of-deaths-by-cause" count="0" hidden="1">
      <extLst>
        <ext xmlns:x15="http://schemas.microsoft.com/office/spreadsheetml/2010/11/main" uri="{B97F6D7D-B522-45F9-BDA1-12C45D357490}">
          <x15:cacheHierarchy aggregatedColumn="8"/>
        </ext>
      </extLst>
    </cacheHierarchy>
    <cacheHierarchy uniqueName="[Measures].[Sum of Deaths - Drowning - Sex: Both - Age: All Ages (Number)]" caption="Sum of Deaths - Drowning - Sex: Both - Age: All Ages (Number)" measure="1" displayFolder="" measureGroup="01 annual-number-of-deaths-by-cause" count="0" hidden="1">
      <extLst>
        <ext xmlns:x15="http://schemas.microsoft.com/office/spreadsheetml/2010/11/main" uri="{B97F6D7D-B522-45F9-BDA1-12C45D357490}">
          <x15:cacheHierarchy aggregatedColumn="9"/>
        </ext>
      </extLst>
    </cacheHierarchy>
    <cacheHierarchy uniqueName="[Measures].[Sum of Deaths - Interpersonal violence - Sex: Both - Age: All Ages (Num]" caption="Sum of Deaths - Interpersonal violence - Sex: Both - Age: All Ages (Num" measure="1" displayFolder="" measureGroup="01 annual-number-of-deaths-by-cause" count="0" hidden="1">
      <extLst>
        <ext xmlns:x15="http://schemas.microsoft.com/office/spreadsheetml/2010/11/main" uri="{B97F6D7D-B522-45F9-BDA1-12C45D357490}">
          <x15:cacheHierarchy aggregatedColumn="10"/>
        </ext>
      </extLst>
    </cacheHierarchy>
    <cacheHierarchy uniqueName="[Measures].[Sum of Deaths - Maternal disorders - Sex: Both - Age: All Ages (Number)]" caption="Sum of Deaths - Maternal disorders - Sex: Both - Age: All Ages (Number)" measure="1" displayFolder="" measureGroup="01 annual-number-of-deaths-by-cause" count="0" hidden="1">
      <extLst>
        <ext xmlns:x15="http://schemas.microsoft.com/office/spreadsheetml/2010/11/main" uri="{B97F6D7D-B522-45F9-BDA1-12C45D357490}">
          <x15:cacheHierarchy aggregatedColumn="11"/>
        </ext>
      </extLst>
    </cacheHierarchy>
    <cacheHierarchy uniqueName="[Measures].[Sum of Deaths - HIV/AIDS - Sex: Both - Age: All Ages (Number)]" caption="Sum of Deaths - HIV/AIDS - Sex: Both - Age: All Ages (Number)" measure="1" displayFolder="" measureGroup="01 annual-number-of-deaths-by-cause" count="0" hidden="1">
      <extLst>
        <ext xmlns:x15="http://schemas.microsoft.com/office/spreadsheetml/2010/11/main" uri="{B97F6D7D-B522-45F9-BDA1-12C45D357490}">
          <x15:cacheHierarchy aggregatedColumn="12"/>
        </ext>
      </extLst>
    </cacheHierarchy>
    <cacheHierarchy uniqueName="[Measures].[Sum of Deaths - Drug use disorders - Sex: Both - Age: All Ages (Number)]" caption="Sum of Deaths - Drug use disorders - Sex: Both - Age: All Ages (Number)" measure="1" displayFolder="" measureGroup="01 annual-number-of-deaths-by-cause" count="0" hidden="1">
      <extLst>
        <ext xmlns:x15="http://schemas.microsoft.com/office/spreadsheetml/2010/11/main" uri="{B97F6D7D-B522-45F9-BDA1-12C45D357490}">
          <x15:cacheHierarchy aggregatedColumn="13"/>
        </ext>
      </extLst>
    </cacheHierarchy>
    <cacheHierarchy uniqueName="[Measures].[Sum of Deaths - Tuberculosis - Sex: Both - Age: All Ages (Number)]" caption="Sum of Deaths - Tuberculosis - Sex: Both - Age: All Ages (Number)" measure="1" displayFolder="" measureGroup="01 annual-number-of-deaths-by-cause" count="0" hidden="1">
      <extLst>
        <ext xmlns:x15="http://schemas.microsoft.com/office/spreadsheetml/2010/11/main" uri="{B97F6D7D-B522-45F9-BDA1-12C45D357490}">
          <x15:cacheHierarchy aggregatedColumn="14"/>
        </ext>
      </extLst>
    </cacheHierarchy>
    <cacheHierarchy uniqueName="[Measures].[Sum of Deaths - Cardiovascular diseases - Sex: Both - Age: All Ages (Nu]" caption="Sum of Deaths - Cardiovascular diseases - Sex: Both - Age: All Ages (Nu" measure="1" displayFolder="" measureGroup="01 annual-number-of-deaths-by-cause" count="0" hidden="1">
      <extLst>
        <ext xmlns:x15="http://schemas.microsoft.com/office/spreadsheetml/2010/11/main" uri="{B97F6D7D-B522-45F9-BDA1-12C45D357490}">
          <x15:cacheHierarchy aggregatedColumn="15"/>
        </ext>
      </extLst>
    </cacheHierarchy>
    <cacheHierarchy uniqueName="[Measures].[Sum of Deaths - Lower respiratory infections - Sex: Both - Age: All Age]" caption="Sum of Deaths - Lower respiratory infections - Sex: Both - Age: All Age" measure="1" displayFolder="" measureGroup="01 annual-number-of-deaths-by-cause" count="0" hidden="1">
      <extLst>
        <ext xmlns:x15="http://schemas.microsoft.com/office/spreadsheetml/2010/11/main" uri="{B97F6D7D-B522-45F9-BDA1-12C45D357490}">
          <x15:cacheHierarchy aggregatedColumn="16"/>
        </ext>
      </extLst>
    </cacheHierarchy>
    <cacheHierarchy uniqueName="[Measures].[Sum of Deaths - Neonatal disorders - Sex: Both - Age: All Ages (Number)]" caption="Sum of Deaths - Neonatal disorders - Sex: Both - Age: All Ages (Number)" measure="1" displayFolder="" measureGroup="01 annual-number-of-deaths-by-cause" count="0" hidden="1">
      <extLst>
        <ext xmlns:x15="http://schemas.microsoft.com/office/spreadsheetml/2010/11/main" uri="{B97F6D7D-B522-45F9-BDA1-12C45D357490}">
          <x15:cacheHierarchy aggregatedColumn="17"/>
        </ext>
      </extLst>
    </cacheHierarchy>
    <cacheHierarchy uniqueName="[Measures].[Sum of Deaths - Alcohol use disorders - Sex: Both - Age: All Ages (Numb]" caption="Sum of Deaths - Alcohol use disorders - Sex: Both - Age: All Ages (Numb" measure="1" displayFolder="" measureGroup="01 annual-number-of-deaths-by-cause" count="0" hidden="1">
      <extLst>
        <ext xmlns:x15="http://schemas.microsoft.com/office/spreadsheetml/2010/11/main" uri="{B97F6D7D-B522-45F9-BDA1-12C45D357490}">
          <x15:cacheHierarchy aggregatedColumn="18"/>
        </ext>
      </extLst>
    </cacheHierarchy>
    <cacheHierarchy uniqueName="[Measures].[Sum of Deaths - Self-harm - Sex: Both - Age: All Ages (Number)]" caption="Sum of Deaths - Self-harm - Sex: Both - Age: All Ages (Number)" measure="1" displayFolder="" measureGroup="01 annual-number-of-deaths-by-cause" count="0" hidden="1">
      <extLst>
        <ext xmlns:x15="http://schemas.microsoft.com/office/spreadsheetml/2010/11/main" uri="{B97F6D7D-B522-45F9-BDA1-12C45D357490}">
          <x15:cacheHierarchy aggregatedColumn="19"/>
        </ext>
      </extLst>
    </cacheHierarchy>
    <cacheHierarchy uniqueName="[Measures].[Sum of Deaths - Exposure to forces of nature - Sex: Both - Age: All Age]" caption="Sum of Deaths - Exposure to forces of nature - Sex: Both - Age: All Age" measure="1" displayFolder="" measureGroup="01 annual-number-of-deaths-by-cause" count="0" hidden="1">
      <extLst>
        <ext xmlns:x15="http://schemas.microsoft.com/office/spreadsheetml/2010/11/main" uri="{B97F6D7D-B522-45F9-BDA1-12C45D357490}">
          <x15:cacheHierarchy aggregatedColumn="20"/>
        </ext>
      </extLst>
    </cacheHierarchy>
    <cacheHierarchy uniqueName="[Measures].[Sum of Deaths - Diarrheal diseases - Sex: Both - Age: All Ages (Number)]" caption="Sum of Deaths - Diarrheal diseases - Sex: Both - Age: All Ages (Number)" measure="1" displayFolder="" measureGroup="01 annual-number-of-deaths-by-cause" count="0" hidden="1">
      <extLst>
        <ext xmlns:x15="http://schemas.microsoft.com/office/spreadsheetml/2010/11/main" uri="{B97F6D7D-B522-45F9-BDA1-12C45D357490}">
          <x15:cacheHierarchy aggregatedColumn="21"/>
        </ext>
      </extLst>
    </cacheHierarchy>
    <cacheHierarchy uniqueName="[Measures].[Sum of Deaths - Environmental heat and cold exposure - Sex: Both - Age:]" caption="Sum of Deaths - Environmental heat and cold exposure - Sex: Both - Age:" measure="1" displayFolder="" measureGroup="01 annual-number-of-deaths-by-cause" count="0" hidden="1">
      <extLst>
        <ext xmlns:x15="http://schemas.microsoft.com/office/spreadsheetml/2010/11/main" uri="{B97F6D7D-B522-45F9-BDA1-12C45D357490}">
          <x15:cacheHierarchy aggregatedColumn="22"/>
        </ext>
      </extLst>
    </cacheHierarchy>
    <cacheHierarchy uniqueName="[Measures].[Sum of Deaths - Neoplasms - Sex: Both - Age: All Ages (Number)]" caption="Sum of Deaths - Neoplasms - Sex: Both - Age: All Ages (Number)" measure="1" displayFolder="" measureGroup="01 annual-number-of-deaths-by-cause" count="0" hidden="1">
      <extLst>
        <ext xmlns:x15="http://schemas.microsoft.com/office/spreadsheetml/2010/11/main" uri="{B97F6D7D-B522-45F9-BDA1-12C45D357490}">
          <x15:cacheHierarchy aggregatedColumn="23"/>
        </ext>
      </extLst>
    </cacheHierarchy>
    <cacheHierarchy uniqueName="[Measures].[Sum of Deaths - Conflict and terrorism - Sex: Both - Age: All Ages (Num]" caption="Sum of Deaths - Conflict and terrorism - Sex: Both - Age: All Ages (Num" measure="1" displayFolder="" measureGroup="01 annual-number-of-deaths-by-cause" count="0" hidden="1">
      <extLst>
        <ext xmlns:x15="http://schemas.microsoft.com/office/spreadsheetml/2010/11/main" uri="{B97F6D7D-B522-45F9-BDA1-12C45D357490}">
          <x15:cacheHierarchy aggregatedColumn="24"/>
        </ext>
      </extLst>
    </cacheHierarchy>
    <cacheHierarchy uniqueName="[Measures].[Sum of Deaths - Diabetes mellitus - Sex: Both - Age: All Ages (Number)]" caption="Sum of Deaths - Diabetes mellitus - Sex: Both - Age: All Ages (Number)" measure="1" displayFolder="" measureGroup="01 annual-number-of-deaths-by-cause" count="0" hidden="1">
      <extLst>
        <ext xmlns:x15="http://schemas.microsoft.com/office/spreadsheetml/2010/11/main" uri="{B97F6D7D-B522-45F9-BDA1-12C45D357490}">
          <x15:cacheHierarchy aggregatedColumn="25"/>
        </ext>
      </extLst>
    </cacheHierarchy>
    <cacheHierarchy uniqueName="[Measures].[Sum of Deaths - Chronic kidney disease - Sex: Both - Age: All Ages (Num]" caption="Sum of Deaths - Chronic kidney disease - Sex: Both - Age: All Ages (Num" measure="1" displayFolder="" measureGroup="01 annual-number-of-deaths-by-cause" count="0" hidden="1">
      <extLst>
        <ext xmlns:x15="http://schemas.microsoft.com/office/spreadsheetml/2010/11/main" uri="{B97F6D7D-B522-45F9-BDA1-12C45D357490}">
          <x15:cacheHierarchy aggregatedColumn="26"/>
        </ext>
      </extLst>
    </cacheHierarchy>
    <cacheHierarchy uniqueName="[Measures].[Sum of Deaths - Poisonings - Sex: Both - Age: All Ages (Number)]" caption="Sum of Deaths - Poisonings - Sex: Both - Age: All Ages (Number)" measure="1" displayFolder="" measureGroup="01 annual-number-of-deaths-by-cause" count="0" hidden="1">
      <extLst>
        <ext xmlns:x15="http://schemas.microsoft.com/office/spreadsheetml/2010/11/main" uri="{B97F6D7D-B522-45F9-BDA1-12C45D357490}">
          <x15:cacheHierarchy aggregatedColumn="27"/>
        </ext>
      </extLst>
    </cacheHierarchy>
    <cacheHierarchy uniqueName="[Measures].[Sum of Deaths - Protein-energy malnutrition - Sex: Both - Age: All Ages]" caption="Sum of Deaths - Protein-energy malnutrition - Sex: Both - Age: All Ages" measure="1" displayFolder="" measureGroup="01 annual-number-of-deaths-by-cause" count="0" hidden="1">
      <extLst>
        <ext xmlns:x15="http://schemas.microsoft.com/office/spreadsheetml/2010/11/main" uri="{B97F6D7D-B522-45F9-BDA1-12C45D357490}">
          <x15:cacheHierarchy aggregatedColumn="28"/>
        </ext>
      </extLst>
    </cacheHierarchy>
    <cacheHierarchy uniqueName="[Measures].[Sum of Terrorism (deaths)]" caption="Sum of Terrorism (deaths)" measure="1" displayFolder="" measureGroup="01 annual-number-of-deaths-by-cause" count="0" hidden="1">
      <extLst>
        <ext xmlns:x15="http://schemas.microsoft.com/office/spreadsheetml/2010/11/main" uri="{B97F6D7D-B522-45F9-BDA1-12C45D357490}">
          <x15:cacheHierarchy aggregatedColumn="29"/>
        </ext>
      </extLst>
    </cacheHierarchy>
    <cacheHierarchy uniqueName="[Measures].[Sum of Deaths - Road injuries - Sex: Both - Age: All Ages (Number)]" caption="Sum of Deaths - Road injuries - Sex: Both - Age: All Ages (Number)" measure="1" displayFolder="" measureGroup="01 annual-number-of-deaths-by-cause" count="0" hidden="1">
      <extLst>
        <ext xmlns:x15="http://schemas.microsoft.com/office/spreadsheetml/2010/11/main" uri="{B97F6D7D-B522-45F9-BDA1-12C45D357490}">
          <x15:cacheHierarchy aggregatedColumn="30"/>
        </ext>
      </extLst>
    </cacheHierarchy>
    <cacheHierarchy uniqueName="[Measures].[Sum of Deaths - Chronic respiratory diseases - Sex: Both - Age: All Age]" caption="Sum of Deaths - Chronic respiratory diseases - Sex: Both - Age: All Age" measure="1" displayFolder="" measureGroup="01 annual-number-of-deaths-by-cause" count="0" hidden="1">
      <extLst>
        <ext xmlns:x15="http://schemas.microsoft.com/office/spreadsheetml/2010/11/main" uri="{B97F6D7D-B522-45F9-BDA1-12C45D357490}">
          <x15:cacheHierarchy aggregatedColumn="31"/>
        </ext>
      </extLst>
    </cacheHierarchy>
    <cacheHierarchy uniqueName="[Measures].[Sum of Deaths - Cirrhosis and other chronic liver diseases - Sex: Both]" caption="Sum of Deaths - Cirrhosis and other chronic liver diseases - Sex: Both" measure="1" displayFolder="" measureGroup="01 annual-number-of-deaths-by-cause" count="0" hidden="1">
      <extLst>
        <ext xmlns:x15="http://schemas.microsoft.com/office/spreadsheetml/2010/11/main" uri="{B97F6D7D-B522-45F9-BDA1-12C45D357490}">
          <x15:cacheHierarchy aggregatedColumn="32"/>
        </ext>
      </extLst>
    </cacheHierarchy>
    <cacheHierarchy uniqueName="[Measures].[Sum of Deaths - Digestive diseases - Sex: Both - Age: All Ages (Number)]" caption="Sum of Deaths - Digestive diseases - Sex: Both - Age: All Ages (Number)" measure="1" displayFolder="" measureGroup="01 annual-number-of-deaths-by-cause" count="0" hidden="1">
      <extLst>
        <ext xmlns:x15="http://schemas.microsoft.com/office/spreadsheetml/2010/11/main" uri="{B97F6D7D-B522-45F9-BDA1-12C45D357490}">
          <x15:cacheHierarchy aggregatedColumn="33"/>
        </ext>
      </extLst>
    </cacheHierarchy>
    <cacheHierarchy uniqueName="[Measures].[Sum of Deaths - Fire, heat, and hot substances - Sex: Both - Age: All A]" caption="Sum of Deaths - Fire, heat, and hot substances - Sex: Both - Age: All A" measure="1" displayFolder="" measureGroup="01 annual-number-of-deaths-by-cause" count="0" hidden="1">
      <extLst>
        <ext xmlns:x15="http://schemas.microsoft.com/office/spreadsheetml/2010/11/main" uri="{B97F6D7D-B522-45F9-BDA1-12C45D357490}">
          <x15:cacheHierarchy aggregatedColumn="34"/>
        </ext>
      </extLst>
    </cacheHierarchy>
    <cacheHierarchy uniqueName="[Measures].[Sum of Deaths - Acute hepatitis - Sex: Both - Age: All Ages (Number)]" caption="Sum of Deaths - Acute hepatitis - Sex: Both - Age: All Ages (Number)" measure="1" displayFolder="" measureGroup="01 annual-number-of-deaths-by-cause" count="0" hidden="1">
      <extLst>
        <ext xmlns:x15="http://schemas.microsoft.com/office/spreadsheetml/2010/11/main" uri="{B97F6D7D-B522-45F9-BDA1-12C45D357490}">
          <x15:cacheHierarchy aggregatedColumn="35"/>
        </ext>
      </extLst>
    </cacheHierarchy>
    <cacheHierarchy uniqueName="[Measures].[Sum of Deaths - Liver cancer - Sex: Both - Age: All Ages (Number)]" caption="Sum of Deaths - Liver cancer - Sex: Both - Age: All Ages (Number)" measure="1" displayFolder="" measureGroup="02 total-cancer-deaths-by-type" count="0" hidden="1">
      <extLst>
        <ext xmlns:x15="http://schemas.microsoft.com/office/spreadsheetml/2010/11/main" uri="{B97F6D7D-B522-45F9-BDA1-12C45D357490}">
          <x15:cacheHierarchy aggregatedColumn="39"/>
        </ext>
      </extLst>
    </cacheHierarchy>
    <cacheHierarchy uniqueName="[Measures].[Sum of Deaths - Kidney cancer - Sex: Both - Age: All Ages (Number)]" caption="Sum of Deaths - Kidney cancer - Sex: Both - Age: All Ages (Number)" measure="1" displayFolder="" measureGroup="02 total-cancer-deaths-by-type" count="0" hidden="1">
      <extLst>
        <ext xmlns:x15="http://schemas.microsoft.com/office/spreadsheetml/2010/11/main" uri="{B97F6D7D-B522-45F9-BDA1-12C45D357490}">
          <x15:cacheHierarchy aggregatedColumn="40"/>
        </ext>
      </extLst>
    </cacheHierarchy>
    <cacheHierarchy uniqueName="[Measures].[Sum of Deaths - Lip and oral cavity cancer - Sex: Both - Age: All Ages]" caption="Sum of Deaths - Lip and oral cavity cancer - Sex: Both - Age: All Ages" measure="1" displayFolder="" measureGroup="02 total-cancer-deaths-by-type" count="0" hidden="1">
      <extLst>
        <ext xmlns:x15="http://schemas.microsoft.com/office/spreadsheetml/2010/11/main" uri="{B97F6D7D-B522-45F9-BDA1-12C45D357490}">
          <x15:cacheHierarchy aggregatedColumn="41"/>
        </ext>
      </extLst>
    </cacheHierarchy>
    <cacheHierarchy uniqueName="[Measures].[Sum of Deaths - Tracheal, bronchus, and lung cancer - Sex: Both - Age:]" caption="Sum of Deaths - Tracheal, bronchus, and lung cancer - Sex: Both - Age:" measure="1" displayFolder="" measureGroup="02 total-cancer-deaths-by-type" count="0" hidden="1">
      <extLst>
        <ext xmlns:x15="http://schemas.microsoft.com/office/spreadsheetml/2010/11/main" uri="{B97F6D7D-B522-45F9-BDA1-12C45D357490}">
          <x15:cacheHierarchy aggregatedColumn="42"/>
        </ext>
      </extLst>
    </cacheHierarchy>
    <cacheHierarchy uniqueName="[Measures].[Sum of Deaths - Larynx cancer - Sex: Both - Age: All Ages (Number)]" caption="Sum of Deaths - Larynx cancer - Sex: Both - Age: All Ages (Number)" measure="1" displayFolder="" measureGroup="02 total-cancer-deaths-by-type" count="0" hidden="1">
      <extLst>
        <ext xmlns:x15="http://schemas.microsoft.com/office/spreadsheetml/2010/11/main" uri="{B97F6D7D-B522-45F9-BDA1-12C45D357490}">
          <x15:cacheHierarchy aggregatedColumn="43"/>
        </ext>
      </extLst>
    </cacheHierarchy>
    <cacheHierarchy uniqueName="[Measures].[Sum of Deaths - Gallbladder and biliary tract cancer - Sex: Both - Age:]" caption="Sum of Deaths - Gallbladder and biliary tract cancer - Sex: Both - Age:" measure="1" displayFolder="" measureGroup="02 total-cancer-deaths-by-type" count="0" hidden="1">
      <extLst>
        <ext xmlns:x15="http://schemas.microsoft.com/office/spreadsheetml/2010/11/main" uri="{B97F6D7D-B522-45F9-BDA1-12C45D357490}">
          <x15:cacheHierarchy aggregatedColumn="44"/>
        </ext>
      </extLst>
    </cacheHierarchy>
    <cacheHierarchy uniqueName="[Measures].[Sum of Deaths - Malignant skin melanoma - Sex: Both - Age: All Ages (Nu]" caption="Sum of Deaths - Malignant skin melanoma - Sex: Both - Age: All Ages (Nu" measure="1" displayFolder="" measureGroup="02 total-cancer-deaths-by-type" count="0" hidden="1">
      <extLst>
        <ext xmlns:x15="http://schemas.microsoft.com/office/spreadsheetml/2010/11/main" uri="{B97F6D7D-B522-45F9-BDA1-12C45D357490}">
          <x15:cacheHierarchy aggregatedColumn="45"/>
        </ext>
      </extLst>
    </cacheHierarchy>
    <cacheHierarchy uniqueName="[Measures].[Sum of Deaths - Leukemia - Sex: Both - Age: All Ages (Number)]" caption="Sum of Deaths - Leukemia - Sex: Both - Age: All Ages (Number)" measure="1" displayFolder="" measureGroup="02 total-cancer-deaths-by-type" count="0" hidden="1">
      <extLst>
        <ext xmlns:x15="http://schemas.microsoft.com/office/spreadsheetml/2010/11/main" uri="{B97F6D7D-B522-45F9-BDA1-12C45D357490}">
          <x15:cacheHierarchy aggregatedColumn="46"/>
        </ext>
      </extLst>
    </cacheHierarchy>
    <cacheHierarchy uniqueName="[Measures].[Sum of Deaths - Hodgkin lymphoma - Sex: Both - Age: All Ages (Number)]" caption="Sum of Deaths - Hodgkin lymphoma - Sex: Both - Age: All Ages (Number)" measure="1" displayFolder="" measureGroup="02 total-cancer-deaths-by-type" count="0" hidden="1">
      <extLst>
        <ext xmlns:x15="http://schemas.microsoft.com/office/spreadsheetml/2010/11/main" uri="{B97F6D7D-B522-45F9-BDA1-12C45D357490}">
          <x15:cacheHierarchy aggregatedColumn="47"/>
        </ext>
      </extLst>
    </cacheHierarchy>
    <cacheHierarchy uniqueName="[Measures].[Sum of Deaths - Multiple myeloma - Sex: Both - Age: All Ages (Number)]" caption="Sum of Deaths - Multiple myeloma - Sex: Both - Age: All Ages (Number)" measure="1" displayFolder="" measureGroup="02 total-cancer-deaths-by-type" count="0" hidden="1">
      <extLst>
        <ext xmlns:x15="http://schemas.microsoft.com/office/spreadsheetml/2010/11/main" uri="{B97F6D7D-B522-45F9-BDA1-12C45D357490}">
          <x15:cacheHierarchy aggregatedColumn="48"/>
        </ext>
      </extLst>
    </cacheHierarchy>
    <cacheHierarchy uniqueName="[Measures].[Sum of Deaths - Other neoplasms - Sex: Both - Age: All Ages (Number)]" caption="Sum of Deaths - Other neoplasms - Sex: Both - Age: All Ages (Number)" measure="1" displayFolder="" measureGroup="02 total-cancer-deaths-by-type" count="0" hidden="1">
      <extLst>
        <ext xmlns:x15="http://schemas.microsoft.com/office/spreadsheetml/2010/11/main" uri="{B97F6D7D-B522-45F9-BDA1-12C45D357490}">
          <x15:cacheHierarchy aggregatedColumn="49"/>
        </ext>
      </extLst>
    </cacheHierarchy>
    <cacheHierarchy uniqueName="[Measures].[Sum of Deaths - Breast cancer - Sex: Both - Age: All Ages (Number)]" caption="Sum of Deaths - Breast cancer - Sex: Both - Age: All Ages (Number)" measure="1" displayFolder="" measureGroup="02 total-cancer-deaths-by-type" count="0" hidden="1">
      <extLst>
        <ext xmlns:x15="http://schemas.microsoft.com/office/spreadsheetml/2010/11/main" uri="{B97F6D7D-B522-45F9-BDA1-12C45D357490}">
          <x15:cacheHierarchy aggregatedColumn="50"/>
        </ext>
      </extLst>
    </cacheHierarchy>
    <cacheHierarchy uniqueName="[Measures].[Sum of Deaths - Prostate cancer - Sex: Both - Age: All Ages (Number)]" caption="Sum of Deaths - Prostate cancer - Sex: Both - Age: All Ages (Number)" measure="1" displayFolder="" measureGroup="02 total-cancer-deaths-by-type" count="0" hidden="1">
      <extLst>
        <ext xmlns:x15="http://schemas.microsoft.com/office/spreadsheetml/2010/11/main" uri="{B97F6D7D-B522-45F9-BDA1-12C45D357490}">
          <x15:cacheHierarchy aggregatedColumn="51"/>
        </ext>
      </extLst>
    </cacheHierarchy>
    <cacheHierarchy uniqueName="[Measures].[Sum of Deaths - Thyroid cancer - Sex: Both - Age: All Ages (Number)]" caption="Sum of Deaths - Thyroid cancer - Sex: Both - Age: All Ages (Number)" measure="1" displayFolder="" measureGroup="02 total-cancer-deaths-by-type" count="0" hidden="1">
      <extLst>
        <ext xmlns:x15="http://schemas.microsoft.com/office/spreadsheetml/2010/11/main" uri="{B97F6D7D-B522-45F9-BDA1-12C45D357490}">
          <x15:cacheHierarchy aggregatedColumn="52"/>
        </ext>
      </extLst>
    </cacheHierarchy>
    <cacheHierarchy uniqueName="[Measures].[Sum of Deaths - Stomach cancer - Sex: Both - Age: All Ages (Number)]" caption="Sum of Deaths - Stomach cancer - Sex: Both - Age: All Ages (Number)" measure="1" displayFolder="" measureGroup="02 total-cancer-deaths-by-type" count="0" hidden="1">
      <extLst>
        <ext xmlns:x15="http://schemas.microsoft.com/office/spreadsheetml/2010/11/main" uri="{B97F6D7D-B522-45F9-BDA1-12C45D357490}">
          <x15:cacheHierarchy aggregatedColumn="53"/>
        </ext>
      </extLst>
    </cacheHierarchy>
    <cacheHierarchy uniqueName="[Measures].[Sum of Deaths - Bladder cancer - Sex: Both - Age: All Ages (Number)]" caption="Sum of Deaths - Bladder cancer - Sex: Both - Age: All Ages (Number)" measure="1" displayFolder="" measureGroup="02 total-cancer-deaths-by-type" count="0" hidden="1">
      <extLst>
        <ext xmlns:x15="http://schemas.microsoft.com/office/spreadsheetml/2010/11/main" uri="{B97F6D7D-B522-45F9-BDA1-12C45D357490}">
          <x15:cacheHierarchy aggregatedColumn="54"/>
        </ext>
      </extLst>
    </cacheHierarchy>
    <cacheHierarchy uniqueName="[Measures].[Sum of Deaths - Uterine cancer - Sex: Both - Age: All Ages (Number)]" caption="Sum of Deaths - Uterine cancer - Sex: Both - Age: All Ages (Number)" measure="1" displayFolder="" measureGroup="02 total-cancer-deaths-by-type" count="0" hidden="1">
      <extLst>
        <ext xmlns:x15="http://schemas.microsoft.com/office/spreadsheetml/2010/11/main" uri="{B97F6D7D-B522-45F9-BDA1-12C45D357490}">
          <x15:cacheHierarchy aggregatedColumn="55"/>
        </ext>
      </extLst>
    </cacheHierarchy>
    <cacheHierarchy uniqueName="[Measures].[Sum of Deaths - Ovarian cancer - Sex: Both - Age: All Ages (Number)]" caption="Sum of Deaths - Ovarian cancer - Sex: Both - Age: All Ages (Number)" measure="1" displayFolder="" measureGroup="02 total-cancer-deaths-by-type" count="0" hidden="1">
      <extLst>
        <ext xmlns:x15="http://schemas.microsoft.com/office/spreadsheetml/2010/11/main" uri="{B97F6D7D-B522-45F9-BDA1-12C45D357490}">
          <x15:cacheHierarchy aggregatedColumn="56"/>
        </ext>
      </extLst>
    </cacheHierarchy>
    <cacheHierarchy uniqueName="[Measures].[Sum of Deaths - Cervical cancer - Sex: Both - Age: All Ages (Number)]" caption="Sum of Deaths - Cervical cancer - Sex: Both - Age: All Ages (Number)" measure="1" displayFolder="" measureGroup="02 total-cancer-deaths-by-type" count="0" hidden="1">
      <extLst>
        <ext xmlns:x15="http://schemas.microsoft.com/office/spreadsheetml/2010/11/main" uri="{B97F6D7D-B522-45F9-BDA1-12C45D357490}">
          <x15:cacheHierarchy aggregatedColumn="57"/>
        </ext>
      </extLst>
    </cacheHierarchy>
    <cacheHierarchy uniqueName="[Measures].[Sum of Deaths - Brain and central nervous system cancer - Sex: Both - A]" caption="Sum of Deaths - Brain and central nervous system cancer - Sex: Both - A" measure="1" displayFolder="" measureGroup="02 total-cancer-deaths-by-type" count="0" hidden="1">
      <extLst>
        <ext xmlns:x15="http://schemas.microsoft.com/office/spreadsheetml/2010/11/main" uri="{B97F6D7D-B522-45F9-BDA1-12C45D357490}">
          <x15:cacheHierarchy aggregatedColumn="58"/>
        </ext>
      </extLst>
    </cacheHierarchy>
    <cacheHierarchy uniqueName="[Measures].[Sum of Deaths - Non-Hodgkin lymphoma - Sex: Both - Age: All Ages (Numbe]" caption="Sum of Deaths - Non-Hodgkin lymphoma - Sex: Both - Age: All Ages (Numbe" measure="1" displayFolder="" measureGroup="02 total-cancer-deaths-by-type" count="0" hidden="1">
      <extLst>
        <ext xmlns:x15="http://schemas.microsoft.com/office/spreadsheetml/2010/11/main" uri="{B97F6D7D-B522-45F9-BDA1-12C45D357490}">
          <x15:cacheHierarchy aggregatedColumn="59"/>
        </ext>
      </extLst>
    </cacheHierarchy>
    <cacheHierarchy uniqueName="[Measures].[Sum of Deaths - Pancreatic cancer - Sex: Both - Age: All Ages (Number)]" caption="Sum of Deaths - Pancreatic cancer - Sex: Both - Age: All Ages (Number)" measure="1" displayFolder="" measureGroup="02 total-cancer-deaths-by-type" count="0" hidden="1">
      <extLst>
        <ext xmlns:x15="http://schemas.microsoft.com/office/spreadsheetml/2010/11/main" uri="{B97F6D7D-B522-45F9-BDA1-12C45D357490}">
          <x15:cacheHierarchy aggregatedColumn="60"/>
        </ext>
      </extLst>
    </cacheHierarchy>
    <cacheHierarchy uniqueName="[Measures].[Sum of Deaths - Esophageal cancer - Sex: Both - Age: All Ages (Number)]" caption="Sum of Deaths - Esophageal cancer - Sex: Both - Age: All Ages (Number)" measure="1" displayFolder="" measureGroup="02 total-cancer-deaths-by-type" count="0" hidden="1">
      <extLst>
        <ext xmlns:x15="http://schemas.microsoft.com/office/spreadsheetml/2010/11/main" uri="{B97F6D7D-B522-45F9-BDA1-12C45D357490}">
          <x15:cacheHierarchy aggregatedColumn="61"/>
        </ext>
      </extLst>
    </cacheHierarchy>
    <cacheHierarchy uniqueName="[Measures].[Sum of Deaths - Testicular cancer - Sex: Both - Age: All Ages (Number)]" caption="Sum of Deaths - Testicular cancer - Sex: Both - Age: All Ages (Number)" measure="1" displayFolder="" measureGroup="02 total-cancer-deaths-by-type" count="0" hidden="1">
      <extLst>
        <ext xmlns:x15="http://schemas.microsoft.com/office/spreadsheetml/2010/11/main" uri="{B97F6D7D-B522-45F9-BDA1-12C45D357490}">
          <x15:cacheHierarchy aggregatedColumn="62"/>
        </ext>
      </extLst>
    </cacheHierarchy>
    <cacheHierarchy uniqueName="[Measures].[Sum of Deaths - Nasopharynx cancer - Sex: Both - Age: All Ages (Number)]" caption="Sum of Deaths - Nasopharynx cancer - Sex: Both - Age: All Ages (Number)" measure="1" displayFolder="" measureGroup="02 total-cancer-deaths-by-type" count="0" hidden="1">
      <extLst>
        <ext xmlns:x15="http://schemas.microsoft.com/office/spreadsheetml/2010/11/main" uri="{B97F6D7D-B522-45F9-BDA1-12C45D357490}">
          <x15:cacheHierarchy aggregatedColumn="63"/>
        </ext>
      </extLst>
    </cacheHierarchy>
    <cacheHierarchy uniqueName="[Measures].[Sum of Deaths - Other pharynx cancer - Sex: Both - Age: All Ages (Numbe]" caption="Sum of Deaths - Other pharynx cancer - Sex: Both - Age: All Ages (Numbe" measure="1" displayFolder="" measureGroup="02 total-cancer-deaths-by-type" count="0" hidden="1">
      <extLst>
        <ext xmlns:x15="http://schemas.microsoft.com/office/spreadsheetml/2010/11/main" uri="{B97F6D7D-B522-45F9-BDA1-12C45D357490}">
          <x15:cacheHierarchy aggregatedColumn="64"/>
        </ext>
      </extLst>
    </cacheHierarchy>
    <cacheHierarchy uniqueName="[Measures].[Sum of Deaths - Colon and rectum cancer - Sex: Both - Age: All Ages (Nu]" caption="Sum of Deaths - Colon and rectum cancer - Sex: Both - Age: All Ages (Nu" measure="1" displayFolder="" measureGroup="02 total-cancer-deaths-by-type" count="0" hidden="1">
      <extLst>
        <ext xmlns:x15="http://schemas.microsoft.com/office/spreadsheetml/2010/11/main" uri="{B97F6D7D-B522-45F9-BDA1-12C45D357490}">
          <x15:cacheHierarchy aggregatedColumn="65"/>
        </ext>
      </extLst>
    </cacheHierarchy>
    <cacheHierarchy uniqueName="[Measures].[Sum of Deaths - Non-melanoma skin cancer - Sex: Both - Age: All Ages (N]" caption="Sum of Deaths - Non-melanoma skin cancer - Sex: Both - Age: All Ages (N" measure="1" displayFolder="" measureGroup="02 total-cancer-deaths-by-type" count="0" hidden="1">
      <extLst>
        <ext xmlns:x15="http://schemas.microsoft.com/office/spreadsheetml/2010/11/main" uri="{B97F6D7D-B522-45F9-BDA1-12C45D357490}">
          <x15:cacheHierarchy aggregatedColumn="66"/>
        </ext>
      </extLst>
    </cacheHierarchy>
    <cacheHierarchy uniqueName="[Measures].[Sum of Deaths - Mesothelioma - Sex: Both - Age: All Ages (Number)]" caption="Sum of Deaths - Mesothelioma - Sex: Both - Age: All Ages (Number)" measure="1" displayFolder="" measureGroup="02 total-cancer-deaths-by-type" count="0" hidden="1">
      <extLst>
        <ext xmlns:x15="http://schemas.microsoft.com/office/spreadsheetml/2010/11/main" uri="{B97F6D7D-B522-45F9-BDA1-12C45D357490}">
          <x15:cacheHierarchy aggregatedColumn="67"/>
        </ext>
      </extLst>
    </cacheHierarchy>
    <cacheHierarchy uniqueName="[Measures].[Sum of Deaths - Neoplasms - Sex: Both - Age: Under 5 (Rate)]" caption="Sum of Deaths - Neoplasms - Sex: Both - Age: Under 5 (Rate)" measure="1" displayFolder="" measureGroup="03 cancer-death-rates-by-age" count="0" oneField="1" hidden="1">
      <fieldsUsage count="1">
        <fieldUsage x="0"/>
      </fieldsUsage>
      <extLst>
        <ext xmlns:x15="http://schemas.microsoft.com/office/spreadsheetml/2010/11/main" uri="{B97F6D7D-B522-45F9-BDA1-12C45D357490}">
          <x15:cacheHierarchy aggregatedColumn="71"/>
        </ext>
      </extLst>
    </cacheHierarchy>
    <cacheHierarchy uniqueName="[Measures].[Sum of Deaths - Neoplasms - Sex: Both - Age: Age-standardized (Rate)]" caption="Sum of Deaths - Neoplasms - Sex: Both - Age: Age-standardized (Rate)" measure="1" displayFolder="" measureGroup="03 cancer-death-rates-by-age" count="0" oneField="1" hidden="1">
      <fieldsUsage count="1">
        <fieldUsage x="1"/>
      </fieldsUsage>
      <extLst>
        <ext xmlns:x15="http://schemas.microsoft.com/office/spreadsheetml/2010/11/main" uri="{B97F6D7D-B522-45F9-BDA1-12C45D357490}">
          <x15:cacheHierarchy aggregatedColumn="72"/>
        </ext>
      </extLst>
    </cacheHierarchy>
    <cacheHierarchy uniqueName="[Measures].[Sum of Deaths - Neoplasms - Sex: Both - Age: All Ages (Rate)]" caption="Sum of Deaths - Neoplasms - Sex: Both - Age: All Ages (Rate)" measure="1" displayFolder="" measureGroup="03 cancer-death-rates-by-age" count="0" oneField="1" hidden="1">
      <fieldsUsage count="1">
        <fieldUsage x="2"/>
      </fieldsUsage>
      <extLst>
        <ext xmlns:x15="http://schemas.microsoft.com/office/spreadsheetml/2010/11/main" uri="{B97F6D7D-B522-45F9-BDA1-12C45D357490}">
          <x15:cacheHierarchy aggregatedColumn="73"/>
        </ext>
      </extLst>
    </cacheHierarchy>
    <cacheHierarchy uniqueName="[Measures].[Sum of Deaths - Neoplasms - Sex: Both - Age: 70+ years (Rate)]" caption="Sum of Deaths - Neoplasms - Sex: Both - Age: 70+ years (Rate)" measure="1" displayFolder="" measureGroup="03 cancer-death-rates-by-age" count="0" oneField="1" hidden="1">
      <fieldsUsage count="1">
        <fieldUsage x="3"/>
      </fieldsUsage>
      <extLst>
        <ext xmlns:x15="http://schemas.microsoft.com/office/spreadsheetml/2010/11/main" uri="{B97F6D7D-B522-45F9-BDA1-12C45D357490}">
          <x15:cacheHierarchy aggregatedColumn="74"/>
        </ext>
      </extLst>
    </cacheHierarchy>
    <cacheHierarchy uniqueName="[Measures].[Sum of Deaths - Neoplasms - Sex: Both - Age: 5-14 years (Rate)]" caption="Sum of Deaths - Neoplasms - Sex: Both - Age: 5-14 years (Rate)" measure="1" displayFolder="" measureGroup="03 cancer-death-rates-by-age" count="0" oneField="1" hidden="1">
      <fieldsUsage count="1">
        <fieldUsage x="4"/>
      </fieldsUsage>
      <extLst>
        <ext xmlns:x15="http://schemas.microsoft.com/office/spreadsheetml/2010/11/main" uri="{B97F6D7D-B522-45F9-BDA1-12C45D357490}">
          <x15:cacheHierarchy aggregatedColumn="75"/>
        </ext>
      </extLst>
    </cacheHierarchy>
    <cacheHierarchy uniqueName="[Measures].[Sum of Deaths - Neoplasms - Sex: Both - Age: 50-69 years (Rate)]" caption="Sum of Deaths - Neoplasms - Sex: Both - Age: 50-69 years (Rate)" measure="1" displayFolder="" measureGroup="03 cancer-death-rates-by-age" count="0" oneField="1" hidden="1">
      <fieldsUsage count="1">
        <fieldUsage x="5"/>
      </fieldsUsage>
      <extLst>
        <ext xmlns:x15="http://schemas.microsoft.com/office/spreadsheetml/2010/11/main" uri="{B97F6D7D-B522-45F9-BDA1-12C45D357490}">
          <x15:cacheHierarchy aggregatedColumn="76"/>
        </ext>
      </extLst>
    </cacheHierarchy>
    <cacheHierarchy uniqueName="[Measures].[Sum of Deaths - Neoplasms - Sex: Both - Age: 15-49 years (Rate)]" caption="Sum of Deaths - Neoplasms - Sex: Both - Age: 15-49 years (Rate)" measure="1" displayFolder="" measureGroup="03 cancer-death-rates-by-age" count="0" oneField="1" hidden="1">
      <fieldsUsage count="1">
        <fieldUsage x="6"/>
      </fieldsUsage>
      <extLst>
        <ext xmlns:x15="http://schemas.microsoft.com/office/spreadsheetml/2010/11/main" uri="{B97F6D7D-B522-45F9-BDA1-12C45D357490}">
          <x15:cacheHierarchy aggregatedColumn="77"/>
        </ext>
      </extLst>
    </cacheHierarchy>
    <cacheHierarchy uniqueName="[Measures].[Sum of Prevalence - Liver cancer - Sex: Both - Age: Age-standardized (P]" caption="Sum of Prevalence - Liver cancer - Sex: Both - Age: Age-standardized (P" measure="1" displayFolder="" measureGroup="04_share-of-population-with-cancer-types_" count="0" hidden="1">
      <extLst>
        <ext xmlns:x15="http://schemas.microsoft.com/office/spreadsheetml/2010/11/main" uri="{B97F6D7D-B522-45F9-BDA1-12C45D357490}">
          <x15:cacheHierarchy aggregatedColumn="81"/>
        </ext>
      </extLst>
    </cacheHierarchy>
    <cacheHierarchy uniqueName="[Measures].[Sum of Prevalence - Kidney cancer - Sex: Both - Age: Age-standardized (]" caption="Sum of Prevalence - Kidney cancer - Sex: Both - Age: Age-standardized (" measure="1" displayFolder="" measureGroup="04_share-of-population-with-cancer-types_" count="0" hidden="1">
      <extLst>
        <ext xmlns:x15="http://schemas.microsoft.com/office/spreadsheetml/2010/11/main" uri="{B97F6D7D-B522-45F9-BDA1-12C45D357490}">
          <x15:cacheHierarchy aggregatedColumn="82"/>
        </ext>
      </extLst>
    </cacheHierarchy>
    <cacheHierarchy uniqueName="[Measures].[Sum of Prevalence - Larynx cancer - Sex: Both - Age: Age-standardized (]" caption="Sum of Prevalence - Larynx cancer - Sex: Both - Age: Age-standardized (" measure="1" displayFolder="" measureGroup="04_share-of-population-with-cancer-types_" count="0" hidden="1">
      <extLst>
        <ext xmlns:x15="http://schemas.microsoft.com/office/spreadsheetml/2010/11/main" uri="{B97F6D7D-B522-45F9-BDA1-12C45D357490}">
          <x15:cacheHierarchy aggregatedColumn="83"/>
        </ext>
      </extLst>
    </cacheHierarchy>
    <cacheHierarchy uniqueName="[Measures].[Sum of Prevalence - Breast cancer - Sex: Both - Age: Age-standardized (]" caption="Sum of Prevalence - Breast cancer - Sex: Both - Age: Age-standardized (" measure="1" displayFolder="" measureGroup="04_share-of-population-with-cancer-types_" count="0" hidden="1">
      <extLst>
        <ext xmlns:x15="http://schemas.microsoft.com/office/spreadsheetml/2010/11/main" uri="{B97F6D7D-B522-45F9-BDA1-12C45D357490}">
          <x15:cacheHierarchy aggregatedColumn="84"/>
        </ext>
      </extLst>
    </cacheHierarchy>
    <cacheHierarchy uniqueName="[Measures].[Sum of Prevalence - Thyroid cancer - Sex: Both - Age: Age-standardized]" caption="Sum of Prevalence - Thyroid cancer - Sex: Both - Age: Age-standardized" measure="1" displayFolder="" measureGroup="04_share-of-population-with-cancer-types_" count="0" hidden="1">
      <extLst>
        <ext xmlns:x15="http://schemas.microsoft.com/office/spreadsheetml/2010/11/main" uri="{B97F6D7D-B522-45F9-BDA1-12C45D357490}">
          <x15:cacheHierarchy aggregatedColumn="85"/>
        </ext>
      </extLst>
    </cacheHierarchy>
    <cacheHierarchy uniqueName="[Measures].[Sum of Prevalence - Bladder cancer - Sex: Both - Age: Age-standardized]" caption="Sum of Prevalence - Bladder cancer - Sex: Both - Age: Age-standardized" measure="1" displayFolder="" measureGroup="04_share-of-population-with-cancer-types_" count="0" hidden="1">
      <extLst>
        <ext xmlns:x15="http://schemas.microsoft.com/office/spreadsheetml/2010/11/main" uri="{B97F6D7D-B522-45F9-BDA1-12C45D357490}">
          <x15:cacheHierarchy aggregatedColumn="86"/>
        </ext>
      </extLst>
    </cacheHierarchy>
    <cacheHierarchy uniqueName="[Measures].[Sum of Prevalence - Uterine cancer - Sex: Both - Age: Age-standardized]" caption="Sum of Prevalence - Uterine cancer - Sex: Both - Age: Age-standardized" measure="1" displayFolder="" measureGroup="04_share-of-population-with-cancer-types_" count="0" hidden="1">
      <extLst>
        <ext xmlns:x15="http://schemas.microsoft.com/office/spreadsheetml/2010/11/main" uri="{B97F6D7D-B522-45F9-BDA1-12C45D357490}">
          <x15:cacheHierarchy aggregatedColumn="87"/>
        </ext>
      </extLst>
    </cacheHierarchy>
    <cacheHierarchy uniqueName="[Measures].[Sum of Prevalence - Ovarian cancer - Sex: Both - Age: Age-standardized]" caption="Sum of Prevalence - Ovarian cancer - Sex: Both - Age: Age-standardized" measure="1" displayFolder="" measureGroup="04_share-of-population-with-cancer-types_" count="0" hidden="1">
      <extLst>
        <ext xmlns:x15="http://schemas.microsoft.com/office/spreadsheetml/2010/11/main" uri="{B97F6D7D-B522-45F9-BDA1-12C45D357490}">
          <x15:cacheHierarchy aggregatedColumn="88"/>
        </ext>
      </extLst>
    </cacheHierarchy>
    <cacheHierarchy uniqueName="[Measures].[Sum of Prevalence - Stomach cancer - Sex: Both - Age: Age-standardized]" caption="Sum of Prevalence - Stomach cancer - Sex: Both - Age: Age-standardized" measure="1" displayFolder="" measureGroup="04_share-of-population-with-cancer-types_" count="0" hidden="1">
      <extLst>
        <ext xmlns:x15="http://schemas.microsoft.com/office/spreadsheetml/2010/11/main" uri="{B97F6D7D-B522-45F9-BDA1-12C45D357490}">
          <x15:cacheHierarchy aggregatedColumn="89"/>
        </ext>
      </extLst>
    </cacheHierarchy>
    <cacheHierarchy uniqueName="[Measures].[Sum of Prevalence - Prostate cancer - Sex: Both - Age: Age-standardized]" caption="Sum of Prevalence - Prostate cancer - Sex: Both - Age: Age-standardized" measure="1" displayFolder="" measureGroup="04_share-of-population-with-cancer-types_" count="0" hidden="1">
      <extLst>
        <ext xmlns:x15="http://schemas.microsoft.com/office/spreadsheetml/2010/11/main" uri="{B97F6D7D-B522-45F9-BDA1-12C45D357490}">
          <x15:cacheHierarchy aggregatedColumn="90"/>
        </ext>
      </extLst>
    </cacheHierarchy>
    <cacheHierarchy uniqueName="[Measures].[Sum of Prevalence - Cervical cancer - Sex: Both - Age: Age-standardized]" caption="Sum of Prevalence - Cervical cancer - Sex: Both - Age: Age-standardized" measure="1" displayFolder="" measureGroup="04_share-of-population-with-cancer-types_" count="0" hidden="1">
      <extLst>
        <ext xmlns:x15="http://schemas.microsoft.com/office/spreadsheetml/2010/11/main" uri="{B97F6D7D-B522-45F9-BDA1-12C45D357490}">
          <x15:cacheHierarchy aggregatedColumn="91"/>
        </ext>
      </extLst>
    </cacheHierarchy>
    <cacheHierarchy uniqueName="[Measures].[Sum of Prevalence - Testicular cancer - Sex: Both - Age: Age-standardiz]" caption="Sum of Prevalence - Testicular cancer - Sex: Both - Age: Age-standardiz" measure="1" displayFolder="" measureGroup="04_share-of-population-with-cancer-types_" count="0" hidden="1">
      <extLst>
        <ext xmlns:x15="http://schemas.microsoft.com/office/spreadsheetml/2010/11/main" uri="{B97F6D7D-B522-45F9-BDA1-12C45D357490}">
          <x15:cacheHierarchy aggregatedColumn="92"/>
        </ext>
      </extLst>
    </cacheHierarchy>
    <cacheHierarchy uniqueName="[Measures].[Sum of Prevalence - Pancreatic cancer - Sex: Both - Age: Age-standardiz]" caption="Sum of Prevalence - Pancreatic cancer - Sex: Both - Age: Age-standardiz" measure="1" displayFolder="" measureGroup="04_share-of-population-with-cancer-types_" count="0" hidden="1">
      <extLst>
        <ext xmlns:x15="http://schemas.microsoft.com/office/spreadsheetml/2010/11/main" uri="{B97F6D7D-B522-45F9-BDA1-12C45D357490}">
          <x15:cacheHierarchy aggregatedColumn="93"/>
        </ext>
      </extLst>
    </cacheHierarchy>
    <cacheHierarchy uniqueName="[Measures].[Sum of Prevalence - Esophageal cancer - Sex: Both - Age: Age-standardiz]" caption="Sum of Prevalence - Esophageal cancer - Sex: Both - Age: Age-standardiz" measure="1" displayFolder="" measureGroup="04_share-of-population-with-cancer-types_" count="0" hidden="1">
      <extLst>
        <ext xmlns:x15="http://schemas.microsoft.com/office/spreadsheetml/2010/11/main" uri="{B97F6D7D-B522-45F9-BDA1-12C45D357490}">
          <x15:cacheHierarchy aggregatedColumn="94"/>
        </ext>
      </extLst>
    </cacheHierarchy>
    <cacheHierarchy uniqueName="[Measures].[Sum of Prevalence - Nasopharynx cancer - Sex: Both - Age: Age-standardi]" caption="Sum of Prevalence - Nasopharynx cancer - Sex: Both - Age: Age-standardi" measure="1" displayFolder="" measureGroup="04_share-of-population-with-cancer-types_" count="0" hidden="1">
      <extLst>
        <ext xmlns:x15="http://schemas.microsoft.com/office/spreadsheetml/2010/11/main" uri="{B97F6D7D-B522-45F9-BDA1-12C45D357490}">
          <x15:cacheHierarchy aggregatedColumn="95"/>
        </ext>
      </extLst>
    </cacheHierarchy>
    <cacheHierarchy uniqueName="[Measures].[Sum of Prevalence - Colon and rectum cancer - Sex: Both - Age: Age-stan]" caption="Sum of Prevalence - Colon and rectum cancer - Sex: Both - Age: Age-stan" measure="1" displayFolder="" measureGroup="04_share-of-population-with-cancer-types_" count="0" hidden="1">
      <extLst>
        <ext xmlns:x15="http://schemas.microsoft.com/office/spreadsheetml/2010/11/main" uri="{B97F6D7D-B522-45F9-BDA1-12C45D357490}">
          <x15:cacheHierarchy aggregatedColumn="96"/>
        </ext>
      </extLst>
    </cacheHierarchy>
    <cacheHierarchy uniqueName="[Measures].[Sum of Prevalence - Non-melanoma skin cancer - Sex: Both - Age: Age-sta]" caption="Sum of Prevalence - Non-melanoma skin cancer - Sex: Both - Age: Age-sta" measure="1" displayFolder="" measureGroup="04_share-of-population-with-cancer-types_" count="0" hidden="1">
      <extLst>
        <ext xmlns:x15="http://schemas.microsoft.com/office/spreadsheetml/2010/11/main" uri="{B97F6D7D-B522-45F9-BDA1-12C45D357490}">
          <x15:cacheHierarchy aggregatedColumn="97"/>
        </ext>
      </extLst>
    </cacheHierarchy>
    <cacheHierarchy uniqueName="[Measures].[Sum of Prevalence - Lip and oral cavity cancer - Sex: Both - Age: Age-s]" caption="Sum of Prevalence - Lip and oral cavity cancer - Sex: Both - Age: Age-s" measure="1" displayFolder="" measureGroup="04_share-of-population-with-cancer-types_" count="0" hidden="1">
      <extLst>
        <ext xmlns:x15="http://schemas.microsoft.com/office/spreadsheetml/2010/11/main" uri="{B97F6D7D-B522-45F9-BDA1-12C45D357490}">
          <x15:cacheHierarchy aggregatedColumn="98"/>
        </ext>
      </extLst>
    </cacheHierarchy>
    <cacheHierarchy uniqueName="[Measures].[Sum of Prevalence - Brain and nervous system cancer - Sex: Both - Age:]" caption="Sum of Prevalence - Brain and nervous system cancer - Sex: Both - Age:" measure="1" displayFolder="" measureGroup="04_share-of-population-with-cancer-types_" count="0" hidden="1">
      <extLst>
        <ext xmlns:x15="http://schemas.microsoft.com/office/spreadsheetml/2010/11/main" uri="{B97F6D7D-B522-45F9-BDA1-12C45D357490}">
          <x15:cacheHierarchy aggregatedColumn="99"/>
        </ext>
      </extLst>
    </cacheHierarchy>
    <cacheHierarchy uniqueName="[Measures].[Sum of Prevalence - Tracheal, bronchus, and lung cancer - Sex: Both - A]" caption="Sum of Prevalence - Tracheal, bronchus, and lung cancer - Sex: Both - A" measure="1" displayFolder="" measureGroup="04_share-of-population-with-cancer-types_" count="0" hidden="1">
      <extLst>
        <ext xmlns:x15="http://schemas.microsoft.com/office/spreadsheetml/2010/11/main" uri="{B97F6D7D-B522-45F9-BDA1-12C45D357490}">
          <x15:cacheHierarchy aggregatedColumn="100"/>
        </ext>
      </extLst>
    </cacheHierarchy>
    <cacheHierarchy uniqueName="[Measures].[Sum of Prevalence - Gallbladder and biliary tract cancer - Sex: Both -]" caption="Sum of Prevalence - Gallbladder and biliary tract cancer - Sex: Both -" measure="1" displayFolder="" measureGroup="04_share-of-population-with-cancer-types_" count="0" hidden="1">
      <extLst>
        <ext xmlns:x15="http://schemas.microsoft.com/office/spreadsheetml/2010/11/main" uri="{B97F6D7D-B522-45F9-BDA1-12C45D357490}">
          <x15:cacheHierarchy aggregatedColumn="101"/>
        </ext>
      </extLst>
    </cacheHierarchy>
    <cacheHierarchy uniqueName="[Measures].[Sum of Prevalence - Neoplasms - Sex: Both - Age: Age-standardized (Perc]" caption="Sum of Prevalence - Neoplasms - Sex: Both - Age: Age-standardized (Perc" measure="1" displayFolder="" measureGroup="04_share-of-population-with-cancer-types_" count="0" hidden="1">
      <extLst>
        <ext xmlns:x15="http://schemas.microsoft.com/office/spreadsheetml/2010/11/main" uri="{B97F6D7D-B522-45F9-BDA1-12C45D357490}">
          <x15:cacheHierarchy aggregatedColumn="102"/>
        </ext>
      </extLst>
    </cacheHierarchy>
    <cacheHierarchy uniqueName="[Measures].[Sum of Prevalence - Neoplasms - Sex: Both - Age: Age-standardized (Perc 2]" caption="Sum of Prevalence - Neoplasms - Sex: Both - Age: Age-standardized (Perc 2" measure="1" displayFolder="" measureGroup="05_share-of-population-with-cancer" count="0" hidden="1">
      <extLst>
        <ext xmlns:x15="http://schemas.microsoft.com/office/spreadsheetml/2010/11/main" uri="{B97F6D7D-B522-45F9-BDA1-12C45D357490}">
          <x15:cacheHierarchy aggregatedColumn="106"/>
        </ext>
      </extLst>
    </cacheHierarchy>
    <cacheHierarchy uniqueName="[Measures].[Sum of Prevalence - Neoplasms - Sex: Both - Age: 70+ years (Number)]" caption="Sum of Prevalence - Neoplasms - Sex: Both - Age: 70+ years (Number)" measure="1" displayFolder="" measureGroup="06 number-of-people-with-cancer-by-age" count="0" hidden="1">
      <extLst>
        <ext xmlns:x15="http://schemas.microsoft.com/office/spreadsheetml/2010/11/main" uri="{B97F6D7D-B522-45F9-BDA1-12C45D357490}">
          <x15:cacheHierarchy aggregatedColumn="110"/>
        </ext>
      </extLst>
    </cacheHierarchy>
    <cacheHierarchy uniqueName="[Measures].[Sum of Prevalence - Neoplasms - Sex: Both - Age: 50-69 years (Number)]" caption="Sum of Prevalence - Neoplasms - Sex: Both - Age: 50-69 years (Number)" measure="1" displayFolder="" measureGroup="06 number-of-people-with-cancer-by-age" count="0" hidden="1">
      <extLst>
        <ext xmlns:x15="http://schemas.microsoft.com/office/spreadsheetml/2010/11/main" uri="{B97F6D7D-B522-45F9-BDA1-12C45D357490}">
          <x15:cacheHierarchy aggregatedColumn="111"/>
        </ext>
      </extLst>
    </cacheHierarchy>
    <cacheHierarchy uniqueName="[Measures].[Sum of Prevalence - Neoplasms - Sex: Both - Age: 15-49 years (Number)]" caption="Sum of Prevalence - Neoplasms - Sex: Both - Age: 15-49 years (Number)" measure="1" displayFolder="" measureGroup="06 number-of-people-with-cancer-by-age" count="0" hidden="1">
      <extLst>
        <ext xmlns:x15="http://schemas.microsoft.com/office/spreadsheetml/2010/11/main" uri="{B97F6D7D-B522-45F9-BDA1-12C45D357490}">
          <x15:cacheHierarchy aggregatedColumn="112"/>
        </ext>
      </extLst>
    </cacheHierarchy>
    <cacheHierarchy uniqueName="[Measures].[Sum of Prevalence - Neoplasms - Sex: Both - Age: 5-14 years (Number)]" caption="Sum of Prevalence - Neoplasms - Sex: Both - Age: 5-14 years (Number)" measure="1" displayFolder="" measureGroup="06 number-of-people-with-cancer-by-age" count="0" hidden="1">
      <extLst>
        <ext xmlns:x15="http://schemas.microsoft.com/office/spreadsheetml/2010/11/main" uri="{B97F6D7D-B522-45F9-BDA1-12C45D357490}">
          <x15:cacheHierarchy aggregatedColumn="113"/>
        </ext>
      </extLst>
    </cacheHierarchy>
    <cacheHierarchy uniqueName="[Measures].[Sum of Prevalence - Neoplasms - Sex: Both - Age: Under 5 (Number)]" caption="Sum of Prevalence - Neoplasms - Sex: Both - Age: Under 5 (Number)" measure="1" displayFolder="" measureGroup="06 number-of-people-with-cancer-by-age" count="0" hidden="1">
      <extLst>
        <ext xmlns:x15="http://schemas.microsoft.com/office/spreadsheetml/2010/11/main" uri="{B97F6D7D-B522-45F9-BDA1-12C45D357490}">
          <x15:cacheHierarchy aggregatedColumn="114"/>
        </ext>
      </extLst>
    </cacheHierarchy>
    <cacheHierarchy uniqueName="[Measures].[Sum of Year]" caption="Sum of Year" measure="1" displayFolder="" measureGroup="06 number-of-people-with-cancer-by-age" count="0" hidden="1">
      <extLst>
        <ext xmlns:x15="http://schemas.microsoft.com/office/spreadsheetml/2010/11/main" uri="{B97F6D7D-B522-45F9-BDA1-12C45D357490}">
          <x15:cacheHierarchy aggregatedColumn="109"/>
        </ext>
      </extLst>
    </cacheHierarchy>
    <cacheHierarchy uniqueName="[Measures].[Sum of Prevalence - Neoplasms - Sex: Both - Age: Under 5 (Percent)]" caption="Sum of Prevalence - Neoplasms - Sex: Both - Age: Under 5 (Percent)" measure="1" displayFolder="" measureGroup="07 share-of-population-with-cancer-by-age" count="0" hidden="1">
      <extLst>
        <ext xmlns:x15="http://schemas.microsoft.com/office/spreadsheetml/2010/11/main" uri="{B97F6D7D-B522-45F9-BDA1-12C45D357490}">
          <x15:cacheHierarchy aggregatedColumn="118"/>
        </ext>
      </extLst>
    </cacheHierarchy>
    <cacheHierarchy uniqueName="[Measures].[Sum of Prevalence - Neoplasms - Sex: Both - Age: 70+ years (Percent)]" caption="Sum of Prevalence - Neoplasms - Sex: Both - Age: 70+ years (Percent)" measure="1" displayFolder="" measureGroup="07 share-of-population-with-cancer-by-age" count="0" hidden="1">
      <extLst>
        <ext xmlns:x15="http://schemas.microsoft.com/office/spreadsheetml/2010/11/main" uri="{B97F6D7D-B522-45F9-BDA1-12C45D357490}">
          <x15:cacheHierarchy aggregatedColumn="119"/>
        </ext>
      </extLst>
    </cacheHierarchy>
    <cacheHierarchy uniqueName="[Measures].[Sum of Prevalence - Neoplasms - Sex: Both - Age: 15-49 years (Percent)]" caption="Sum of Prevalence - Neoplasms - Sex: Both - Age: 15-49 years (Percent)" measure="1" displayFolder="" measureGroup="07 share-of-population-with-cancer-by-age" count="0" hidden="1">
      <extLst>
        <ext xmlns:x15="http://schemas.microsoft.com/office/spreadsheetml/2010/11/main" uri="{B97F6D7D-B522-45F9-BDA1-12C45D357490}">
          <x15:cacheHierarchy aggregatedColumn="120"/>
        </ext>
      </extLst>
    </cacheHierarchy>
    <cacheHierarchy uniqueName="[Measures].[Sum of Prevalence - Neoplasms - Sex: Both - Age: 50-69 years (Percent)]" caption="Sum of Prevalence - Neoplasms - Sex: Both - Age: 50-69 years (Percent)" measure="1" displayFolder="" measureGroup="07 share-of-population-with-cancer-by-age" count="0" hidden="1">
      <extLst>
        <ext xmlns:x15="http://schemas.microsoft.com/office/spreadsheetml/2010/11/main" uri="{B97F6D7D-B522-45F9-BDA1-12C45D357490}">
          <x15:cacheHierarchy aggregatedColumn="121"/>
        </ext>
      </extLst>
    </cacheHierarchy>
    <cacheHierarchy uniqueName="[Measures].[Sum of Prevalence - Neoplasms - Sex: Both - Age: 5-14 years (Percent)]" caption="Sum of Prevalence - Neoplasms - Sex: Both - Age: 5-14 years (Percent)" measure="1" displayFolder="" measureGroup="07 share-of-population-with-cancer-by-age" count="0" hidden="1">
      <extLst>
        <ext xmlns:x15="http://schemas.microsoft.com/office/spreadsheetml/2010/11/main" uri="{B97F6D7D-B522-45F9-BDA1-12C45D357490}">
          <x15:cacheHierarchy aggregatedColumn="122"/>
        </ext>
      </extLst>
    </cacheHierarchy>
    <cacheHierarchy uniqueName="[Measures].[Sum of Prevalence - Neoplasms - Sex: Both - Age: All Ages (Percent)]" caption="Sum of Prevalence - Neoplasms - Sex: Both - Age: All Ages (Percent)" measure="1" displayFolder="" measureGroup="07 share-of-population-with-cancer-by-age" count="0" hidden="1">
      <extLst>
        <ext xmlns:x15="http://schemas.microsoft.com/office/spreadsheetml/2010/11/main" uri="{B97F6D7D-B522-45F9-BDA1-12C45D357490}">
          <x15:cacheHierarchy aggregatedColumn="123"/>
        </ext>
      </extLst>
    </cacheHierarchy>
    <cacheHierarchy uniqueName="[Measures].[Sum of DALYs (Disability-Adjusted Life Years) - Other pharynx cancer -]" caption="Sum of DALYs (Disability-Adjusted Life Years) - Other pharynx cancer -" measure="1" displayFolder="" measureGroup="08 disease-burden-rates-by-cancer-types" count="0" hidden="1">
      <extLst>
        <ext xmlns:x15="http://schemas.microsoft.com/office/spreadsheetml/2010/11/main" uri="{B97F6D7D-B522-45F9-BDA1-12C45D357490}">
          <x15:cacheHierarchy aggregatedColumn="127"/>
        </ext>
      </extLst>
    </cacheHierarchy>
    <cacheHierarchy uniqueName="[Measures].[Sum of DALYs (Disability-Adjusted Life Years) - Liver cancer - Sex: Bot]" caption="Sum of DALYs (Disability-Adjusted Life Years) - Liver cancer - Sex: Bot" measure="1" displayFolder="" measureGroup="08 disease-burden-rates-by-cancer-types" count="0" hidden="1">
      <extLst>
        <ext xmlns:x15="http://schemas.microsoft.com/office/spreadsheetml/2010/11/main" uri="{B97F6D7D-B522-45F9-BDA1-12C45D357490}">
          <x15:cacheHierarchy aggregatedColumn="128"/>
        </ext>
      </extLst>
    </cacheHierarchy>
    <cacheHierarchy uniqueName="[Measures].[Sum of DALYs (Disability-Adjusted Life Years) - Breast cancer - Sex: Bo]" caption="Sum of DALYs (Disability-Adjusted Life Years) - Breast cancer - Sex: Bo" measure="1" displayFolder="" measureGroup="08 disease-burden-rates-by-cancer-types" count="0" hidden="1">
      <extLst>
        <ext xmlns:x15="http://schemas.microsoft.com/office/spreadsheetml/2010/11/main" uri="{B97F6D7D-B522-45F9-BDA1-12C45D357490}">
          <x15:cacheHierarchy aggregatedColumn="129"/>
        </ext>
      </extLst>
    </cacheHierarchy>
    <cacheHierarchy uniqueName="[Measures].[Sum of DALYs (Disability-Adjusted Life Years) - Tracheal, bronchus, and]" caption="Sum of DALYs (Disability-Adjusted Life Years) - Tracheal, bronchus, and" measure="1" displayFolder="" measureGroup="08 disease-burden-rates-by-cancer-types" count="0" hidden="1">
      <extLst>
        <ext xmlns:x15="http://schemas.microsoft.com/office/spreadsheetml/2010/11/main" uri="{B97F6D7D-B522-45F9-BDA1-12C45D357490}">
          <x15:cacheHierarchy aggregatedColumn="130"/>
        </ext>
      </extLst>
    </cacheHierarchy>
    <cacheHierarchy uniqueName="[Measures].[Sum of DALYs (Disability-Adjusted Life Years) - Gallbladder and biliary]" caption="Sum of DALYs (Disability-Adjusted Life Years) - Gallbladder and biliary" measure="1" displayFolder="" measureGroup="08 disease-burden-rates-by-cancer-types" count="0" hidden="1">
      <extLst>
        <ext xmlns:x15="http://schemas.microsoft.com/office/spreadsheetml/2010/11/main" uri="{B97F6D7D-B522-45F9-BDA1-12C45D357490}">
          <x15:cacheHierarchy aggregatedColumn="131"/>
        </ext>
      </extLst>
    </cacheHierarchy>
    <cacheHierarchy uniqueName="[Measures].[Sum of DALYs (Disability-Adjusted Life Years) - Kidney cancer - Sex: Bo]" caption="Sum of DALYs (Disability-Adjusted Life Years) - Kidney cancer - Sex: Bo" measure="1" displayFolder="" measureGroup="08 disease-burden-rates-by-cancer-types" count="0" hidden="1">
      <extLst>
        <ext xmlns:x15="http://schemas.microsoft.com/office/spreadsheetml/2010/11/main" uri="{B97F6D7D-B522-45F9-BDA1-12C45D357490}">
          <x15:cacheHierarchy aggregatedColumn="132"/>
        </ext>
      </extLst>
    </cacheHierarchy>
    <cacheHierarchy uniqueName="[Measures].[Sum of DALYs (Disability-Adjusted Life Years) - Larynx cancer - Sex: Bo]" caption="Sum of DALYs (Disability-Adjusted Life Years) - Larynx cancer - Sex: Bo" measure="1" displayFolder="" measureGroup="08 disease-burden-rates-by-cancer-types" count="0" hidden="1">
      <extLst>
        <ext xmlns:x15="http://schemas.microsoft.com/office/spreadsheetml/2010/11/main" uri="{B97F6D7D-B522-45F9-BDA1-12C45D357490}">
          <x15:cacheHierarchy aggregatedColumn="133"/>
        </ext>
      </extLst>
    </cacheHierarchy>
    <cacheHierarchy uniqueName="[Measures].[Sum of DALYs (Disability-Adjusted Life Years) - Stomach cancer - Sex: B]" caption="Sum of DALYs (Disability-Adjusted Life Years) - Stomach cancer - Sex: B" measure="1" displayFolder="" measureGroup="08 disease-burden-rates-by-cancer-types" count="0" hidden="1">
      <extLst>
        <ext xmlns:x15="http://schemas.microsoft.com/office/spreadsheetml/2010/11/main" uri="{B97F6D7D-B522-45F9-BDA1-12C45D357490}">
          <x15:cacheHierarchy aggregatedColumn="134"/>
        </ext>
      </extLst>
    </cacheHierarchy>
    <cacheHierarchy uniqueName="[Measures].[Sum of DALYs (Disability-Adjusted Life Years) - Thyroid cancer - Sex: B]" caption="Sum of DALYs (Disability-Adjusted Life Years) - Thyroid cancer - Sex: B" measure="1" displayFolder="" measureGroup="08 disease-burden-rates-by-cancer-types" count="0" hidden="1">
      <extLst>
        <ext xmlns:x15="http://schemas.microsoft.com/office/spreadsheetml/2010/11/main" uri="{B97F6D7D-B522-45F9-BDA1-12C45D357490}">
          <x15:cacheHierarchy aggregatedColumn="135"/>
        </ext>
      </extLst>
    </cacheHierarchy>
    <cacheHierarchy uniqueName="[Measures].[Sum of DALYs (Disability-Adjusted Life Years) - Uterine cancer - Sex: B]" caption="Sum of DALYs (Disability-Adjusted Life Years) - Uterine cancer - Sex: B" measure="1" displayFolder="" measureGroup="08 disease-burden-rates-by-cancer-types" count="0" hidden="1">
      <extLst>
        <ext xmlns:x15="http://schemas.microsoft.com/office/spreadsheetml/2010/11/main" uri="{B97F6D7D-B522-45F9-BDA1-12C45D357490}">
          <x15:cacheHierarchy aggregatedColumn="136"/>
        </ext>
      </extLst>
    </cacheHierarchy>
    <cacheHierarchy uniqueName="[Measures].[Sum of DALYs (Disability-Adjusted Life Years) - Ovarian cancer - Sex: B]" caption="Sum of DALYs (Disability-Adjusted Life Years) - Ovarian cancer - Sex: B" measure="1" displayFolder="" measureGroup="08 disease-burden-rates-by-cancer-types" count="0" hidden="1">
      <extLst>
        <ext xmlns:x15="http://schemas.microsoft.com/office/spreadsheetml/2010/11/main" uri="{B97F6D7D-B522-45F9-BDA1-12C45D357490}">
          <x15:cacheHierarchy aggregatedColumn="137"/>
        </ext>
      </extLst>
    </cacheHierarchy>
    <cacheHierarchy uniqueName="[Measures].[Sum of DALYs (Disability-Adjusted Life Years) - Bladder cancer - Sex: B]" caption="Sum of DALYs (Disability-Adjusted Life Years) - Bladder cancer - Sex: B" measure="1" displayFolder="" measureGroup="08 disease-burden-rates-by-cancer-types" count="0" hidden="1">
      <extLst>
        <ext xmlns:x15="http://schemas.microsoft.com/office/spreadsheetml/2010/11/main" uri="{B97F6D7D-B522-45F9-BDA1-12C45D357490}">
          <x15:cacheHierarchy aggregatedColumn="138"/>
        </ext>
      </extLst>
    </cacheHierarchy>
    <cacheHierarchy uniqueName="[Measures].[Sum of DALYs (Disability-Adjusted Life Years) - Cervical cancer - Sex:]" caption="Sum of DALYs (Disability-Adjusted Life Years) - Cervical cancer - Sex:" measure="1" displayFolder="" measureGroup="08 disease-burden-rates-by-cancer-types" count="0" hidden="1">
      <extLst>
        <ext xmlns:x15="http://schemas.microsoft.com/office/spreadsheetml/2010/11/main" uri="{B97F6D7D-B522-45F9-BDA1-12C45D357490}">
          <x15:cacheHierarchy aggregatedColumn="139"/>
        </ext>
      </extLst>
    </cacheHierarchy>
    <cacheHierarchy uniqueName="[Measures].[Sum of DALYs (Disability-Adjusted Life Years) - Prostate cancer - Sex:]" caption="Sum of DALYs (Disability-Adjusted Life Years) - Prostate cancer - Sex:" measure="1" displayFolder="" measureGroup="08 disease-burden-rates-by-cancer-types" count="0" hidden="1">
      <extLst>
        <ext xmlns:x15="http://schemas.microsoft.com/office/spreadsheetml/2010/11/main" uri="{B97F6D7D-B522-45F9-BDA1-12C45D357490}">
          <x15:cacheHierarchy aggregatedColumn="140"/>
        </ext>
      </extLst>
    </cacheHierarchy>
    <cacheHierarchy uniqueName="[Measures].[Sum of DALYs (Disability-Adjusted Life Years) - Brain and central nervo]" caption="Sum of DALYs (Disability-Adjusted Life Years) - Brain and central nervo" measure="1" displayFolder="" measureGroup="08 disease-burden-rates-by-cancer-types" count="0" hidden="1">
      <extLst>
        <ext xmlns:x15="http://schemas.microsoft.com/office/spreadsheetml/2010/11/main" uri="{B97F6D7D-B522-45F9-BDA1-12C45D357490}">
          <x15:cacheHierarchy aggregatedColumn="141"/>
        </ext>
      </extLst>
    </cacheHierarchy>
    <cacheHierarchy uniqueName="[Measures].[Sum of DALYs (Disability-Adjusted Life Years) - Pancreatic cancer - Sex]" caption="Sum of DALYs (Disability-Adjusted Life Years) - Pancreatic cancer - Sex" measure="1" displayFolder="" measureGroup="08 disease-burden-rates-by-cancer-types" count="0" hidden="1">
      <extLst>
        <ext xmlns:x15="http://schemas.microsoft.com/office/spreadsheetml/2010/11/main" uri="{B97F6D7D-B522-45F9-BDA1-12C45D357490}">
          <x15:cacheHierarchy aggregatedColumn="142"/>
        </ext>
      </extLst>
    </cacheHierarchy>
    <cacheHierarchy uniqueName="[Measures].[Sum of DALYs (Disability-Adjusted Life Years) - Testicular cancer - Sex]" caption="Sum of DALYs (Disability-Adjusted Life Years) - Testicular cancer - Sex" measure="1" displayFolder="" measureGroup="08 disease-burden-rates-by-cancer-types" count="0" hidden="1">
      <extLst>
        <ext xmlns:x15="http://schemas.microsoft.com/office/spreadsheetml/2010/11/main" uri="{B97F6D7D-B522-45F9-BDA1-12C45D357490}">
          <x15:cacheHierarchy aggregatedColumn="143"/>
        </ext>
      </extLst>
    </cacheHierarchy>
    <cacheHierarchy uniqueName="[Measures].[Sum of DALYs (Disability-Adjusted Life Years) - Esophageal cancer - Sex]" caption="Sum of DALYs (Disability-Adjusted Life Years) - Esophageal cancer - Sex" measure="1" displayFolder="" measureGroup="08 disease-burden-rates-by-cancer-types" count="0" hidden="1">
      <extLst>
        <ext xmlns:x15="http://schemas.microsoft.com/office/spreadsheetml/2010/11/main" uri="{B97F6D7D-B522-45F9-BDA1-12C45D357490}">
          <x15:cacheHierarchy aggregatedColumn="144"/>
        </ext>
      </extLst>
    </cacheHierarchy>
    <cacheHierarchy uniqueName="[Measures].[Sum of DALYs (Disability-Adjusted Life Years) - Nasopharynx cancer - Se]" caption="Sum of DALYs (Disability-Adjusted Life Years) - Nasopharynx cancer - Se" measure="1" displayFolder="" measureGroup="08 disease-burden-rates-by-cancer-types" count="0" hidden="1">
      <extLst>
        <ext xmlns:x15="http://schemas.microsoft.com/office/spreadsheetml/2010/11/main" uri="{B97F6D7D-B522-45F9-BDA1-12C45D357490}">
          <x15:cacheHierarchy aggregatedColumn="145"/>
        </ext>
      </extLst>
    </cacheHierarchy>
    <cacheHierarchy uniqueName="[Measures].[Sum of DALYs (Disability-Adjusted Life Years) - Colon and rectum cancer]" caption="Sum of DALYs (Disability-Adjusted Life Years) - Colon and rectum cancer" measure="1" displayFolder="" measureGroup="08 disease-burden-rates-by-cancer-types" count="0" hidden="1">
      <extLst>
        <ext xmlns:x15="http://schemas.microsoft.com/office/spreadsheetml/2010/11/main" uri="{B97F6D7D-B522-45F9-BDA1-12C45D357490}">
          <x15:cacheHierarchy aggregatedColumn="146"/>
        </ext>
      </extLst>
    </cacheHierarchy>
    <cacheHierarchy uniqueName="[Measures].[Sum of DALYs (Disability-Adjusted Life Years) - Non-melanoma skin cance]" caption="Sum of DALYs (Disability-Adjusted Life Years) - Non-melanoma skin cance" measure="1" displayFolder="" measureGroup="08 disease-burden-rates-by-cancer-types" count="0" hidden="1">
      <extLst>
        <ext xmlns:x15="http://schemas.microsoft.com/office/spreadsheetml/2010/11/main" uri="{B97F6D7D-B522-45F9-BDA1-12C45D357490}">
          <x15:cacheHierarchy aggregatedColumn="147"/>
        </ext>
      </extLst>
    </cacheHierarchy>
    <cacheHierarchy uniqueName="[Measures].[Sum of DALYs (Disability-Adjusted Life Years) - Lip and oral cavity can]" caption="Sum of DALYs (Disability-Adjusted Life Years) - Lip and oral cavity can" measure="1" displayFolder="" measureGroup="08 disease-burden-rates-by-cancer-types" count="0" hidden="1">
      <extLst>
        <ext xmlns:x15="http://schemas.microsoft.com/office/spreadsheetml/2010/11/main" uri="{B97F6D7D-B522-45F9-BDA1-12C45D357490}">
          <x15:cacheHierarchy aggregatedColumn="148"/>
        </ext>
      </extLst>
    </cacheHierarchy>
    <cacheHierarchy uniqueName="[Measures].[Sum of DALYs (Disability-Adjusted Life Years) - Malignant skin melanoma]" caption="Sum of DALYs (Disability-Adjusted Life Years) - Malignant skin melanoma" measure="1" displayFolder="" measureGroup="08 disease-burden-rates-by-cancer-types" count="0" hidden="1">
      <extLst>
        <ext xmlns:x15="http://schemas.microsoft.com/office/spreadsheetml/2010/11/main" uri="{B97F6D7D-B522-45F9-BDA1-12C45D357490}">
          <x15:cacheHierarchy aggregatedColumn="149"/>
        </ext>
      </extLst>
    </cacheHierarchy>
    <cacheHierarchy uniqueName="[Measures].[Sum of DALYs (Disability-Adjusted Life Years) - Other malignant neoplas]" caption="Sum of DALYs (Disability-Adjusted Life Years) - Other malignant neoplas" measure="1" displayFolder="" measureGroup="08 disease-burden-rates-by-cancer-types" count="0" hidden="1">
      <extLst>
        <ext xmlns:x15="http://schemas.microsoft.com/office/spreadsheetml/2010/11/main" uri="{B97F6D7D-B522-45F9-BDA1-12C45D357490}">
          <x15:cacheHierarchy aggregatedColumn="150"/>
        </ext>
      </extLst>
    </cacheHierarchy>
    <cacheHierarchy uniqueName="[Measures].[Sum of DALYs (Disability-Adjusted Life Years) - Mesothelioma - Sex: Bot]" caption="Sum of DALYs (Disability-Adjusted Life Years) - Mesothelioma - Sex: Bot" measure="1" displayFolder="" measureGroup="08 disease-burden-rates-by-cancer-types" count="0" hidden="1">
      <extLst>
        <ext xmlns:x15="http://schemas.microsoft.com/office/spreadsheetml/2010/11/main" uri="{B97F6D7D-B522-45F9-BDA1-12C45D357490}">
          <x15:cacheHierarchy aggregatedColumn="151"/>
        </ext>
      </extLst>
    </cacheHierarchy>
    <cacheHierarchy uniqueName="[Measures].[Sum of DALYs (Disability-Adjusted Life Years) - Hodgkin lymphoma - Sex:]" caption="Sum of DALYs (Disability-Adjusted Life Years) - Hodgkin lymphoma - Sex:" measure="1" displayFolder="" measureGroup="08 disease-burden-rates-by-cancer-types" count="0" hidden="1">
      <extLst>
        <ext xmlns:x15="http://schemas.microsoft.com/office/spreadsheetml/2010/11/main" uri="{B97F6D7D-B522-45F9-BDA1-12C45D357490}">
          <x15:cacheHierarchy aggregatedColumn="152"/>
        </ext>
      </extLst>
    </cacheHierarchy>
    <cacheHierarchy uniqueName="[Measures].[Sum of DALYs (Disability-Adjusted Life Years) - Non-Hodgkin lymphoma -]" caption="Sum of DALYs (Disability-Adjusted Life Years) - Non-Hodgkin lymphoma -" measure="1" displayFolder="" measureGroup="08 disease-burden-rates-by-cancer-types" count="0" hidden="1">
      <extLst>
        <ext xmlns:x15="http://schemas.microsoft.com/office/spreadsheetml/2010/11/main" uri="{B97F6D7D-B522-45F9-BDA1-12C45D357490}">
          <x15:cacheHierarchy aggregatedColumn="153"/>
        </ext>
      </extLst>
    </cacheHierarchy>
    <cacheHierarchy uniqueName="[Measures].[Sum of Deaths - Neoplasms - Sex: Both - Age: Age-standardized (Rate) 2]" caption="Sum of Deaths - Neoplasms - Sex: Both - Age: Age-standardized (Rate) 2" measure="1" displayFolder="" measureGroup="09_cancer-deaths-rate-and-age-standardized-rate-index" count="0" hidden="1">
      <extLst>
        <ext xmlns:x15="http://schemas.microsoft.com/office/spreadsheetml/2010/11/main" uri="{B97F6D7D-B522-45F9-BDA1-12C45D357490}">
          <x15:cacheHierarchy aggregatedColumn="157"/>
        </ext>
      </extLst>
    </cacheHierarchy>
    <cacheHierarchy uniqueName="[Measures].[Sum of Deaths - Neoplasms - Sex: Both - Age: All Ages (Rate) 2]" caption="Sum of Deaths - Neoplasms - Sex: Both - Age: All Ages (Rate) 2" measure="1" displayFolder="" measureGroup="09_cancer-deaths-rate-and-age-standardized-rate-index" count="0" hidden="1">
      <extLst>
        <ext xmlns:x15="http://schemas.microsoft.com/office/spreadsheetml/2010/11/main" uri="{B97F6D7D-B522-45F9-BDA1-12C45D357490}">
          <x15:cacheHierarchy aggregatedColumn="158"/>
        </ext>
      </extLst>
    </cacheHierarchy>
    <cacheHierarchy uniqueName="[Measures].[Sum of Deaths - Neoplasms - Sex: Both - Age: All Ages (Number) 2]" caption="Sum of Deaths - Neoplasms - Sex: Both - Age: All Ages (Number) 2" measure="1" displayFolder="" measureGroup="09_cancer-deaths-rate-and-age-standardized-rate-index" count="0" hidden="1">
      <extLst>
        <ext xmlns:x15="http://schemas.microsoft.com/office/spreadsheetml/2010/11/main" uri="{B97F6D7D-B522-45F9-BDA1-12C45D357490}">
          <x15:cacheHierarchy aggregatedColumn="159"/>
        </ext>
      </extLst>
    </cacheHierarchy>
  </cacheHierarchies>
  <kpis count="0"/>
  <dimensions count="10">
    <dimension name="01 annual-number-of-deaths-by-cause" uniqueName="[01 annual-number-of-deaths-by-cause]" caption="01 annual-number-of-deaths-by-cause"/>
    <dimension name="02 total-cancer-deaths-by-type" uniqueName="[02 total-cancer-deaths-by-type]" caption="02 total-cancer-deaths-by-type"/>
    <dimension name="03 cancer-death-rates-by-age" uniqueName="[03 cancer-death-rates-by-age]" caption="03 cancer-death-rates-by-age"/>
    <dimension name="04_share-of-population-with-cancer-types_" uniqueName="[04_share-of-population-with-cancer-types_]" caption="04_share-of-population-with-cancer-types_"/>
    <dimension name="05_share-of-population-with-cancer" uniqueName="[05_share-of-population-with-cancer]" caption="05_share-of-population-with-cancer"/>
    <dimension name="06 number-of-people-with-cancer-by-age" uniqueName="[06 number-of-people-with-cancer-by-age]" caption="06 number-of-people-with-cancer-by-age"/>
    <dimension name="07 share-of-population-with-cancer-by-age" uniqueName="[07 share-of-population-with-cancer-by-age]" caption="07 share-of-population-with-cancer-by-age"/>
    <dimension name="08 disease-burden-rates-by-cancer-types" uniqueName="[08 disease-burden-rates-by-cancer-types]" caption="08 disease-burden-rates-by-cancer-types"/>
    <dimension name="09_cancer-deaths-rate-and-age-standardized-rate-index" uniqueName="[09_cancer-deaths-rate-and-age-standardized-rate-index]" caption="09_cancer-deaths-rate-and-age-standardized-rate-index"/>
    <dimension measure="1" name="Measures" uniqueName="[Measures]" caption="Measures"/>
  </dimensions>
  <measureGroups count="9">
    <measureGroup name="01 annual-number-of-deaths-by-cause" caption="01 annual-number-of-deaths-by-cause"/>
    <measureGroup name="02 total-cancer-deaths-by-type" caption="02 total-cancer-deaths-by-type"/>
    <measureGroup name="03 cancer-death-rates-by-age" caption="03 cancer-death-rates-by-age"/>
    <measureGroup name="04_share-of-population-with-cancer-types_" caption="04_share-of-population-with-cancer-types_"/>
    <measureGroup name="05_share-of-population-with-cancer" caption="05_share-of-population-with-cancer"/>
    <measureGroup name="06 number-of-people-with-cancer-by-age" caption="06 number-of-people-with-cancer-by-age"/>
    <measureGroup name="07 share-of-population-with-cancer-by-age" caption="07 share-of-population-with-cancer-by-age"/>
    <measureGroup name="08 disease-burden-rates-by-cancer-types" caption="08 disease-burden-rates-by-cancer-types"/>
    <measureGroup name="09_cancer-deaths-rate-and-age-standardized-rate-index" caption="09_cancer-deaths-rate-and-age-standardized-rate-index"/>
  </measureGroups>
  <maps count="30">
    <map measureGroup="0" dimension="0"/>
    <map measureGroup="0" dimension="4"/>
    <map measureGroup="0" dimension="5"/>
    <map measureGroup="0" dimension="6"/>
    <map measureGroup="1" dimension="1"/>
    <map measureGroup="1" dimension="4"/>
    <map measureGroup="1" dimension="5"/>
    <map measureGroup="1" dimension="6"/>
    <map measureGroup="2" dimension="2"/>
    <map measureGroup="2" dimension="4"/>
    <map measureGroup="2" dimension="5"/>
    <map measureGroup="2" dimension="6"/>
    <map measureGroup="3" dimension="3"/>
    <map measureGroup="3" dimension="4"/>
    <map measureGroup="3" dimension="5"/>
    <map measureGroup="3" dimension="6"/>
    <map measureGroup="4" dimension="4"/>
    <map measureGroup="5" dimension="4"/>
    <map measureGroup="5" dimension="5"/>
    <map measureGroup="5" dimension="6"/>
    <map measureGroup="6" dimension="4"/>
    <map measureGroup="6" dimension="6"/>
    <map measureGroup="7" dimension="4"/>
    <map measureGroup="7" dimension="5"/>
    <map measureGroup="7" dimension="6"/>
    <map measureGroup="7" dimension="7"/>
    <map measureGroup="8" dimension="4"/>
    <map measureGroup="8" dimension="5"/>
    <map measureGroup="8" dimension="6"/>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090.854887615744" createdVersion="5" refreshedVersion="7" minRefreshableVersion="3" recordCount="0" supportSubquery="1" supportAdvancedDrill="1" xr:uid="{88817926-0612-49BC-8235-D08D0795755C}">
  <cacheSource type="external" connectionId="19"/>
  <cacheFields count="4">
    <cacheField name="[Measures].[Sum of Deaths - Neoplasms - Sex: Both - Age: Age-standardized (Rate) 2]" caption="Sum of Deaths - Neoplasms - Sex: Both - Age: Age-standardized (Rate) 2" numFmtId="0" hierarchy="301" level="32767"/>
    <cacheField name="[Measures].[Sum of Deaths - Neoplasms - Sex: Both - Age: All Ages (Rate) 2]" caption="Sum of Deaths - Neoplasms - Sex: Both - Age: All Ages (Rate) 2" numFmtId="0" hierarchy="302" level="32767"/>
    <cacheField name="[Measures].[Sum of Deaths - Neoplasms - Sex: Both - Age: All Ages (Number) 2]" caption="Sum of Deaths - Neoplasms - Sex: Both - Age: All Ages (Number) 2" numFmtId="0" hierarchy="303" level="32767"/>
    <cacheField name="[09_cancer-deaths-rate-and-age-standardized-rate-index].[Year].[Year]" caption="Year" numFmtId="0" hierarchy="156" level="1">
      <sharedItems containsSemiMixedTypes="0" containsNonDate="0" containsString="0"/>
    </cacheField>
  </cacheFields>
  <cacheHierarchies count="304">
    <cacheHierarchy uniqueName="[01 annual-number-of-deaths-by-cause].[Entity]" caption="Entity" attribute="1" defaultMemberUniqueName="[01 annual-number-of-deaths-by-cause].[Entity].[All]" allUniqueName="[01 annual-number-of-deaths-by-cause].[Entity].[All]" dimensionUniqueName="[01 annual-number-of-deaths-by-cause]" displayFolder="" count="2" memberValueDatatype="130" unbalanced="0"/>
    <cacheHierarchy uniqueName="[01 annual-number-of-deaths-by-cause].[Code]" caption="Code" attribute="1" defaultMemberUniqueName="[01 annual-number-of-deaths-by-cause].[Code].[All]" allUniqueName="[01 annual-number-of-deaths-by-cause].[Code].[All]" dimensionUniqueName="[01 annual-number-of-deaths-by-cause]" displayFolder="" count="2" memberValueDatatype="130" unbalanced="0"/>
    <cacheHierarchy uniqueName="[01 annual-number-of-deaths-by-cause].[Year]" caption="Year" attribute="1" defaultMemberUniqueName="[01 annual-number-of-deaths-by-cause].[Year].[All]" allUniqueName="[01 annual-number-of-deaths-by-cause].[Year].[All]" dimensionUniqueName="[01 annual-number-of-deaths-by-cause]" displayFolder="" count="2" memberValueDatatype="3" unbalanced="0"/>
    <cacheHierarchy uniqueName="[01 annual-number-of-deaths-by-cause].[Number of executions (Amnesty International)]" caption="Number of executions (Amnesty International)" attribute="1" defaultMemberUniqueName="[01 annual-number-of-deaths-by-cause].[Number of executions (Amnesty International)].[All]" allUniqueName="[01 annual-number-of-deaths-by-cause].[Number of executions (Amnesty International)].[All]" dimensionUniqueName="[01 annual-number-of-deaths-by-cause]" displayFolder="" count="2" memberValueDatatype="3" unbalanced="0"/>
    <cacheHierarchy uniqueName="[01 annual-number-of-deaths-by-cause].[Deaths - Meningitis - Sex: Both - Age: All Ages (Number)]" caption="Deaths - Meningitis - Sex: Both - Age: All Ages (Number)" attribute="1" defaultMemberUniqueName="[01 annual-number-of-deaths-by-cause].[Deaths - Meningitis - Sex: Both - Age: All Ages (Number)].[All]" allUniqueName="[01 annual-number-of-deaths-by-cause].[Deaths - Meningitis - Sex: Both - Age: All Ages (Number)].[All]" dimensionUniqueName="[01 annual-number-of-deaths-by-cause]" displayFolder="" count="2" memberValueDatatype="3" unbalanced="0"/>
    <cacheHierarchy uniqueName="[01 annual-number-of-deaths-by-cause].[Deaths - Alzheimer's disease and other dementias - Sex: Both - A]" caption="Deaths - Alzheimer's disease and other dementias - Sex: Both - A" attribute="1" defaultMemberUniqueName="[01 annual-number-of-deaths-by-cause].[Deaths - Alzheimer's disease and other dementias - Sex: Both - A].[All]" allUniqueName="[01 annual-number-of-deaths-by-cause].[Deaths - Alzheimer's disease and other dementias - Sex: Both - A].[All]" dimensionUniqueName="[01 annual-number-of-deaths-by-cause]" displayFolder="" count="2" memberValueDatatype="3" unbalanced="0"/>
    <cacheHierarchy uniqueName="[01 annual-number-of-deaths-by-cause].[Deaths - Parkinson's disease - Sex: Both - Age: All Ages (Number]" caption="Deaths - Parkinson's disease - Sex: Both - Age: All Ages (Number" attribute="1" defaultMemberUniqueName="[01 annual-number-of-deaths-by-cause].[Deaths - Parkinson's disease - Sex: Both - Age: All Ages (Number].[All]" allUniqueName="[01 annual-number-of-deaths-by-cause].[Deaths - Parkinson's disease - Sex: Both - Age: All Ages (Number].[All]" dimensionUniqueName="[01 annual-number-of-deaths-by-cause]" displayFolder="" count="2" memberValueDatatype="3" unbalanced="0"/>
    <cacheHierarchy uniqueName="[01 annual-number-of-deaths-by-cause].[Deaths - Nutritional deficiencies - Sex: Both - Age: All Ages (N]" caption="Deaths - Nutritional deficiencies - Sex: Both - Age: All Ages (N" attribute="1" defaultMemberUniqueName="[01 annual-number-of-deaths-by-cause].[Deaths - Nutritional deficiencies - Sex: Both - Age: All Ages (N].[All]" allUniqueName="[01 annual-number-of-deaths-by-cause].[Deaths - Nutritional deficiencies - Sex: Both - Age: All Ages (N].[All]" dimensionUniqueName="[01 annual-number-of-deaths-by-cause]" displayFolder="" count="2" memberValueDatatype="3" unbalanced="0"/>
    <cacheHierarchy uniqueName="[01 annual-number-of-deaths-by-cause].[Deaths - Malaria - Sex: Both - Age: All Ages (Number)]" caption="Deaths - Malaria - Sex: Both - Age: All Ages (Number)" attribute="1" defaultMemberUniqueName="[01 annual-number-of-deaths-by-cause].[Deaths - Malaria - Sex: Both - Age: All Ages (Number)].[All]" allUniqueName="[01 annual-number-of-deaths-by-cause].[Deaths - Malaria - Sex: Both - Age: All Ages (Number)].[All]" dimensionUniqueName="[01 annual-number-of-deaths-by-cause]" displayFolder="" count="2" memberValueDatatype="3" unbalanced="0"/>
    <cacheHierarchy uniqueName="[01 annual-number-of-deaths-by-cause].[Deaths - Drowning - Sex: Both - Age: All Ages (Number)]" caption="Deaths - Drowning - Sex: Both - Age: All Ages (Number)" attribute="1" defaultMemberUniqueName="[01 annual-number-of-deaths-by-cause].[Deaths - Drowning - Sex: Both - Age: All Ages (Number)].[All]" allUniqueName="[01 annual-number-of-deaths-by-cause].[Deaths - Drowning - Sex: Both - Age: All Ages (Number)].[All]" dimensionUniqueName="[01 annual-number-of-deaths-by-cause]" displayFolder="" count="2" memberValueDatatype="3" unbalanced="0"/>
    <cacheHierarchy uniqueName="[01 annual-number-of-deaths-by-cause].[Deaths - Interpersonal violence - Sex: Both - Age: All Ages (Num]" caption="Deaths - Interpersonal violence - Sex: Both - Age: All Ages (Num" attribute="1" defaultMemberUniqueName="[01 annual-number-of-deaths-by-cause].[Deaths - Interpersonal violence - Sex: Both - Age: All Ages (Num].[All]" allUniqueName="[01 annual-number-of-deaths-by-cause].[Deaths - Interpersonal violence - Sex: Both - Age: All Ages (Num].[All]" dimensionUniqueName="[01 annual-number-of-deaths-by-cause]" displayFolder="" count="2" memberValueDatatype="3" unbalanced="0"/>
    <cacheHierarchy uniqueName="[01 annual-number-of-deaths-by-cause].[Deaths - Maternal disorders - Sex: Both - Age: All Ages (Number)]" caption="Deaths - Maternal disorders - Sex: Both - Age: All Ages (Number)" attribute="1" defaultMemberUniqueName="[01 annual-number-of-deaths-by-cause].[Deaths - Maternal disorders - Sex: Both - Age: All Ages (Number)].[All]" allUniqueName="[01 annual-number-of-deaths-by-cause].[Deaths - Maternal disorders - Sex: Both - Age: All Ages (Number)].[All]" dimensionUniqueName="[01 annual-number-of-deaths-by-cause]" displayFolder="" count="2" memberValueDatatype="3" unbalanced="0"/>
    <cacheHierarchy uniqueName="[01 annual-number-of-deaths-by-cause].[Deaths - HIV/AIDS - Sex: Both - Age: All Ages (Number)]" caption="Deaths - HIV/AIDS - Sex: Both - Age: All Ages (Number)" attribute="1" defaultMemberUniqueName="[01 annual-number-of-deaths-by-cause].[Deaths - HIV/AIDS - Sex: Both - Age: All Ages (Number)].[All]" allUniqueName="[01 annual-number-of-deaths-by-cause].[Deaths - HIV/AIDS - Sex: Both - Age: All Ages (Number)].[All]" dimensionUniqueName="[01 annual-number-of-deaths-by-cause]" displayFolder="" count="2" memberValueDatatype="3" unbalanced="0"/>
    <cacheHierarchy uniqueName="[01 annual-number-of-deaths-by-cause].[Deaths - Drug use disorders - Sex: Both - Age: All Ages (Number)]" caption="Deaths - Drug use disorders - Sex: Both - Age: All Ages (Number)" attribute="1" defaultMemberUniqueName="[01 annual-number-of-deaths-by-cause].[Deaths - Drug use disorders - Sex: Both - Age: All Ages (Number)].[All]" allUniqueName="[01 annual-number-of-deaths-by-cause].[Deaths - Drug use disorders - Sex: Both - Age: All Ages (Number)].[All]" dimensionUniqueName="[01 annual-number-of-deaths-by-cause]" displayFolder="" count="2" memberValueDatatype="3" unbalanced="0"/>
    <cacheHierarchy uniqueName="[01 annual-number-of-deaths-by-cause].[Deaths - Tuberculosis - Sex: Both - Age: All Ages (Number)]" caption="Deaths - Tuberculosis - Sex: Both - Age: All Ages (Number)" attribute="1" defaultMemberUniqueName="[01 annual-number-of-deaths-by-cause].[Deaths - Tuberculosis - Sex: Both - Age: All Ages (Number)].[All]" allUniqueName="[01 annual-number-of-deaths-by-cause].[Deaths - Tuberculosis - Sex: Both - Age: All Ages (Number)].[All]" dimensionUniqueName="[01 annual-number-of-deaths-by-cause]" displayFolder="" count="2" memberValueDatatype="3" unbalanced="0"/>
    <cacheHierarchy uniqueName="[01 annual-number-of-deaths-by-cause].[Deaths - Cardiovascular diseases - Sex: Both - Age: All Ages (Nu]" caption="Deaths - Cardiovascular diseases - Sex: Both - Age: All Ages (Nu" attribute="1" defaultMemberUniqueName="[01 annual-number-of-deaths-by-cause].[Deaths - Cardiovascular diseases - Sex: Both - Age: All Ages (Nu].[All]" allUniqueName="[01 annual-number-of-deaths-by-cause].[Deaths - Cardiovascular diseases - Sex: Both - Age: All Ages (Nu].[All]" dimensionUniqueName="[01 annual-number-of-deaths-by-cause]" displayFolder="" count="2" memberValueDatatype="3" unbalanced="0"/>
    <cacheHierarchy uniqueName="[01 annual-number-of-deaths-by-cause].[Deaths - Lower respiratory infections - Sex: Both - Age: All Age]" caption="Deaths - Lower respiratory infections - Sex: Both - Age: All Age" attribute="1" defaultMemberUniqueName="[01 annual-number-of-deaths-by-cause].[Deaths - Lower respiratory infections - Sex: Both - Age: All Age].[All]" allUniqueName="[01 annual-number-of-deaths-by-cause].[Deaths - Lower respiratory infections - Sex: Both - Age: All Age].[All]" dimensionUniqueName="[01 annual-number-of-deaths-by-cause]" displayFolder="" count="2" memberValueDatatype="3" unbalanced="0"/>
    <cacheHierarchy uniqueName="[01 annual-number-of-deaths-by-cause].[Deaths - Neonatal disorders - Sex: Both - Age: All Ages (Number)]" caption="Deaths - Neonatal disorders - Sex: Both - Age: All Ages (Number)" attribute="1" defaultMemberUniqueName="[01 annual-number-of-deaths-by-cause].[Deaths - Neonatal disorders - Sex: Both - Age: All Ages (Number)].[All]" allUniqueName="[01 annual-number-of-deaths-by-cause].[Deaths - Neonatal disorders - Sex: Both - Age: All Ages (Number)].[All]" dimensionUniqueName="[01 annual-number-of-deaths-by-cause]" displayFolder="" count="2" memberValueDatatype="3" unbalanced="0"/>
    <cacheHierarchy uniqueName="[01 annual-number-of-deaths-by-cause].[Deaths - Alcohol use disorders - Sex: Both - Age: All Ages (Numb]" caption="Deaths - Alcohol use disorders - Sex: Both - Age: All Ages (Numb" attribute="1" defaultMemberUniqueName="[01 annual-number-of-deaths-by-cause].[Deaths - Alcohol use disorders - Sex: Both - Age: All Ages (Numb].[All]" allUniqueName="[01 annual-number-of-deaths-by-cause].[Deaths - Alcohol use disorders - Sex: Both - Age: All Ages (Numb].[All]" dimensionUniqueName="[01 annual-number-of-deaths-by-cause]" displayFolder="" count="2" memberValueDatatype="3" unbalanced="0"/>
    <cacheHierarchy uniqueName="[01 annual-number-of-deaths-by-cause].[Deaths - Self-harm - Sex: Both - Age: All Ages (Number)]" caption="Deaths - Self-harm - Sex: Both - Age: All Ages (Number)" attribute="1" defaultMemberUniqueName="[01 annual-number-of-deaths-by-cause].[Deaths - Self-harm - Sex: Both - Age: All Ages (Number)].[All]" allUniqueName="[01 annual-number-of-deaths-by-cause].[Deaths - Self-harm - Sex: Both - Age: All Ages (Number)].[All]" dimensionUniqueName="[01 annual-number-of-deaths-by-cause]" displayFolder="" count="2" memberValueDatatype="3" unbalanced="0"/>
    <cacheHierarchy uniqueName="[01 annual-number-of-deaths-by-cause].[Deaths - Exposure to forces of nature - Sex: Both - Age: All Age]" caption="Deaths - Exposure to forces of nature - Sex: Both - Age: All Age" attribute="1" defaultMemberUniqueName="[01 annual-number-of-deaths-by-cause].[Deaths - Exposure to forces of nature - Sex: Both - Age: All Age].[All]" allUniqueName="[01 annual-number-of-deaths-by-cause].[Deaths - Exposure to forces of nature - Sex: Both - Age: All Age].[All]" dimensionUniqueName="[01 annual-number-of-deaths-by-cause]" displayFolder="" count="2" memberValueDatatype="3" unbalanced="0"/>
    <cacheHierarchy uniqueName="[01 annual-number-of-deaths-by-cause].[Deaths - Diarrheal diseases - Sex: Both - Age: All Ages (Number)]" caption="Deaths - Diarrheal diseases - Sex: Both - Age: All Ages (Number)" attribute="1" defaultMemberUniqueName="[01 annual-number-of-deaths-by-cause].[Deaths - Diarrheal diseases - Sex: Both - Age: All Ages (Number)].[All]" allUniqueName="[01 annual-number-of-deaths-by-cause].[Deaths - Diarrheal diseases - Sex: Both - Age: All Ages (Number)].[All]" dimensionUniqueName="[01 annual-number-of-deaths-by-cause]" displayFolder="" count="2" memberValueDatatype="3" unbalanced="0"/>
    <cacheHierarchy uniqueName="[01 annual-number-of-deaths-by-cause].[Deaths - Environmental heat and cold exposure - Sex: Both - Age:]" caption="Deaths - Environmental heat and cold exposure - Sex: Both - Age:" attribute="1" defaultMemberUniqueName="[01 annual-number-of-deaths-by-cause].[Deaths - Environmental heat and cold exposure - Sex: Both - Age:].[All]" allUniqueName="[01 annual-number-of-deaths-by-cause].[Deaths - Environmental heat and cold exposure - Sex: Both - Age:].[All]" dimensionUniqueName="[01 annual-number-of-deaths-by-cause]" displayFolder="" count="2" memberValueDatatype="3" unbalanced="0"/>
    <cacheHierarchy uniqueName="[01 annual-number-of-deaths-by-cause].[Deaths - Neoplasms - Sex: Both - Age: All Ages (Number)]" caption="Deaths - Neoplasms - Sex: Both - Age: All Ages (Number)" attribute="1" defaultMemberUniqueName="[01 annual-number-of-deaths-by-cause].[Deaths - Neoplasms - Sex: Both - Age: All Ages (Number)].[All]" allUniqueName="[01 annual-number-of-deaths-by-cause].[Deaths - Neoplasms - Sex: Both - Age: All Ages (Number)].[All]" dimensionUniqueName="[01 annual-number-of-deaths-by-cause]" displayFolder="" count="2" memberValueDatatype="3" unbalanced="0"/>
    <cacheHierarchy uniqueName="[01 annual-number-of-deaths-by-cause].[Deaths - Conflict and terrorism - Sex: Both - Age: All Ages (Num]" caption="Deaths - Conflict and terrorism - Sex: Both - Age: All Ages (Num" attribute="1" defaultMemberUniqueName="[01 annual-number-of-deaths-by-cause].[Deaths - Conflict and terrorism - Sex: Both - Age: All Ages (Num].[All]" allUniqueName="[01 annual-number-of-deaths-by-cause].[Deaths - Conflict and terrorism - Sex: Both - Age: All Ages (Num].[All]" dimensionUniqueName="[01 annual-number-of-deaths-by-cause]" displayFolder="" count="2" memberValueDatatype="3" unbalanced="0"/>
    <cacheHierarchy uniqueName="[01 annual-number-of-deaths-by-cause].[Deaths - Diabetes mellitus - Sex: Both - Age: All Ages (Number)]" caption="Deaths - Diabetes mellitus - Sex: Both - Age: All Ages (Number)" attribute="1" defaultMemberUniqueName="[01 annual-number-of-deaths-by-cause].[Deaths - Diabetes mellitus - Sex: Both - Age: All Ages (Number)].[All]" allUniqueName="[01 annual-number-of-deaths-by-cause].[Deaths - Diabetes mellitus - Sex: Both - Age: All Ages (Number)].[All]" dimensionUniqueName="[01 annual-number-of-deaths-by-cause]" displayFolder="" count="2" memberValueDatatype="3" unbalanced="0"/>
    <cacheHierarchy uniqueName="[01 annual-number-of-deaths-by-cause].[Deaths - Chronic kidney disease - Sex: Both - Age: All Ages (Num]" caption="Deaths - Chronic kidney disease - Sex: Both - Age: All Ages (Num" attribute="1" defaultMemberUniqueName="[01 annual-number-of-deaths-by-cause].[Deaths - Chronic kidney disease - Sex: Both - Age: All Ages (Num].[All]" allUniqueName="[01 annual-number-of-deaths-by-cause].[Deaths - Chronic kidney disease - Sex: Both - Age: All Ages (Num].[All]" dimensionUniqueName="[01 annual-number-of-deaths-by-cause]" displayFolder="" count="2" memberValueDatatype="3" unbalanced="0"/>
    <cacheHierarchy uniqueName="[01 annual-number-of-deaths-by-cause].[Deaths - Poisonings - Sex: Both - Age: All Ages (Number)]" caption="Deaths - Poisonings - Sex: Both - Age: All Ages (Number)" attribute="1" defaultMemberUniqueName="[01 annual-number-of-deaths-by-cause].[Deaths - Poisonings - Sex: Both - Age: All Ages (Number)].[All]" allUniqueName="[01 annual-number-of-deaths-by-cause].[Deaths - Poisonings - Sex: Both - Age: All Ages (Number)].[All]" dimensionUniqueName="[01 annual-number-of-deaths-by-cause]" displayFolder="" count="2" memberValueDatatype="3" unbalanced="0"/>
    <cacheHierarchy uniqueName="[01 annual-number-of-deaths-by-cause].[Deaths - Protein-energy malnutrition - Sex: Both - Age: All Ages]" caption="Deaths - Protein-energy malnutrition - Sex: Both - Age: All Ages" attribute="1" defaultMemberUniqueName="[01 annual-number-of-deaths-by-cause].[Deaths - Protein-energy malnutrition - Sex: Both - Age: All Ages].[All]" allUniqueName="[01 annual-number-of-deaths-by-cause].[Deaths - Protein-energy malnutrition - Sex: Both - Age: All Ages].[All]" dimensionUniqueName="[01 annual-number-of-deaths-by-cause]" displayFolder="" count="2" memberValueDatatype="3" unbalanced="0"/>
    <cacheHierarchy uniqueName="[01 annual-number-of-deaths-by-cause].[Terrorism (deaths)]" caption="Terrorism (deaths)" attribute="1" defaultMemberUniqueName="[01 annual-number-of-deaths-by-cause].[Terrorism (deaths)].[All]" allUniqueName="[01 annual-number-of-deaths-by-cause].[Terrorism (deaths)].[All]" dimensionUniqueName="[01 annual-number-of-deaths-by-cause]" displayFolder="" count="2" memberValueDatatype="3" unbalanced="0"/>
    <cacheHierarchy uniqueName="[01 annual-number-of-deaths-by-cause].[Deaths - Road injuries - Sex: Both - Age: All Ages (Number)]" caption="Deaths - Road injuries - Sex: Both - Age: All Ages (Number)" attribute="1" defaultMemberUniqueName="[01 annual-number-of-deaths-by-cause].[Deaths - Road injuries - Sex: Both - Age: All Ages (Number)].[All]" allUniqueName="[01 annual-number-of-deaths-by-cause].[Deaths - Road injuries - Sex: Both - Age: All Ages (Number)].[All]" dimensionUniqueName="[01 annual-number-of-deaths-by-cause]" displayFolder="" count="2" memberValueDatatype="3" unbalanced="0"/>
    <cacheHierarchy uniqueName="[01 annual-number-of-deaths-by-cause].[Deaths - Chronic respiratory diseases - Sex: Both - Age: All Age]" caption="Deaths - Chronic respiratory diseases - Sex: Both - Age: All Age" attribute="1" defaultMemberUniqueName="[01 annual-number-of-deaths-by-cause].[Deaths - Chronic respiratory diseases - Sex: Both - Age: All Age].[All]" allUniqueName="[01 annual-number-of-deaths-by-cause].[Deaths - Chronic respiratory diseases - Sex: Both - Age: All Age].[All]" dimensionUniqueName="[01 annual-number-of-deaths-by-cause]" displayFolder="" count="2" memberValueDatatype="3" unbalanced="0"/>
    <cacheHierarchy uniqueName="[01 annual-number-of-deaths-by-cause].[Deaths - Cirrhosis and other chronic liver diseases - Sex: Both]" caption="Deaths - Cirrhosis and other chronic liver diseases - Sex: Both" attribute="1" defaultMemberUniqueName="[01 annual-number-of-deaths-by-cause].[Deaths - Cirrhosis and other chronic liver diseases - Sex: Both].[All]" allUniqueName="[01 annual-number-of-deaths-by-cause].[Deaths - Cirrhosis and other chronic liver diseases - Sex: Both].[All]" dimensionUniqueName="[01 annual-number-of-deaths-by-cause]" displayFolder="" count="2" memberValueDatatype="3" unbalanced="0"/>
    <cacheHierarchy uniqueName="[01 annual-number-of-deaths-by-cause].[Deaths - Digestive diseases - Sex: Both - Age: All Ages (Number)]" caption="Deaths - Digestive diseases - Sex: Both - Age: All Ages (Number)" attribute="1" defaultMemberUniqueName="[01 annual-number-of-deaths-by-cause].[Deaths - Digestive diseases - Sex: Both - Age: All Ages (Number)].[All]" allUniqueName="[01 annual-number-of-deaths-by-cause].[Deaths - Digestive diseases - Sex: Both - Age: All Ages (Number)].[All]" dimensionUniqueName="[01 annual-number-of-deaths-by-cause]" displayFolder="" count="2" memberValueDatatype="3" unbalanced="0"/>
    <cacheHierarchy uniqueName="[01 annual-number-of-deaths-by-cause].[Deaths - Fire, heat, and hot substances - Sex: Both - Age: All A]" caption="Deaths - Fire, heat, and hot substances - Sex: Both - Age: All A" attribute="1" defaultMemberUniqueName="[01 annual-number-of-deaths-by-cause].[Deaths - Fire, heat, and hot substances - Sex: Both - Age: All A].[All]" allUniqueName="[01 annual-number-of-deaths-by-cause].[Deaths - Fire, heat, and hot substances - Sex: Both - Age: All A].[All]" dimensionUniqueName="[01 annual-number-of-deaths-by-cause]" displayFolder="" count="2" memberValueDatatype="3" unbalanced="0"/>
    <cacheHierarchy uniqueName="[01 annual-number-of-deaths-by-cause].[Deaths - Acute hepatitis - Sex: Both - Age: All Ages (Number)]" caption="Deaths - Acute hepatitis - Sex: Both - Age: All Ages (Number)" attribute="1" defaultMemberUniqueName="[01 annual-number-of-deaths-by-cause].[Deaths - Acute hepatitis - Sex: Both - Age: All Ages (Number)].[All]" allUniqueName="[01 annual-number-of-deaths-by-cause].[Deaths - Acute hepatitis - Sex: Both - Age: All Ages (Number)].[All]" dimensionUniqueName="[01 annual-number-of-deaths-by-cause]" displayFolder="" count="2" memberValueDatatype="3" unbalanced="0"/>
    <cacheHierarchy uniqueName="[02 total-cancer-deaths-by-type].[Entity]" caption="Entity" attribute="1" defaultMemberUniqueName="[02 total-cancer-deaths-by-type].[Entity].[All]" allUniqueName="[02 total-cancer-deaths-by-type].[Entity].[All]" dimensionUniqueName="[02 total-cancer-deaths-by-type]" displayFolder="" count="2" memberValueDatatype="130" unbalanced="0"/>
    <cacheHierarchy uniqueName="[02 total-cancer-deaths-by-type].[Code]" caption="Code" attribute="1" defaultMemberUniqueName="[02 total-cancer-deaths-by-type].[Code].[All]" allUniqueName="[02 total-cancer-deaths-by-type].[Code].[All]" dimensionUniqueName="[02 total-cancer-deaths-by-type]" displayFolder="" count="2" memberValueDatatype="130" unbalanced="0"/>
    <cacheHierarchy uniqueName="[02 total-cancer-deaths-by-type].[Year]" caption="Year" attribute="1" defaultMemberUniqueName="[02 total-cancer-deaths-by-type].[Year].[All]" allUniqueName="[02 total-cancer-deaths-by-type].[Year].[All]" dimensionUniqueName="[02 total-cancer-deaths-by-type]" displayFolder="" count="2" memberValueDatatype="3" unbalanced="0"/>
    <cacheHierarchy uniqueName="[02 total-cancer-deaths-by-type].[Deaths - Liver cancer - Sex: Both - Age: All Ages (Number)]" caption="Deaths - Liver cancer - Sex: Both - Age: All Ages (Number)" attribute="1" defaultMemberUniqueName="[02 total-cancer-deaths-by-type].[Deaths - Liver cancer - Sex: Both - Age: All Ages (Number)].[All]" allUniqueName="[02 total-cancer-deaths-by-type].[Deaths - Liver cancer - Sex: Both - Age: All Ages (Number)].[All]" dimensionUniqueName="[02 total-cancer-deaths-by-type]" displayFolder="" count="2" memberValueDatatype="3" unbalanced="0"/>
    <cacheHierarchy uniqueName="[02 total-cancer-deaths-by-type].[Deaths - Kidney cancer - Sex: Both - Age: All Ages (Number)]" caption="Deaths - Kidney cancer - Sex: Both - Age: All Ages (Number)" attribute="1" defaultMemberUniqueName="[02 total-cancer-deaths-by-type].[Deaths - Kidney cancer - Sex: Both - Age: All Ages (Number)].[All]" allUniqueName="[02 total-cancer-deaths-by-type].[Deaths - Kidney cancer - Sex: Both - Age: All Ages (Number)].[All]" dimensionUniqueName="[02 total-cancer-deaths-by-type]" displayFolder="" count="2" memberValueDatatype="3" unbalanced="0"/>
    <cacheHierarchy uniqueName="[02 total-cancer-deaths-by-type].[Deaths - Lip and oral cavity cancer - Sex: Both - Age: All Ages]" caption="Deaths - Lip and oral cavity cancer - Sex: Both - Age: All Ages" attribute="1" defaultMemberUniqueName="[02 total-cancer-deaths-by-type].[Deaths - Lip and oral cavity cancer - Sex: Both - Age: All Ages].[All]" allUniqueName="[02 total-cancer-deaths-by-type].[Deaths - Lip and oral cavity cancer - Sex: Both - Age: All Ages].[All]" dimensionUniqueName="[02 total-cancer-deaths-by-type]" displayFolder="" count="2" memberValueDatatype="3" unbalanced="0"/>
    <cacheHierarchy uniqueName="[02 total-cancer-deaths-by-type].[Deaths - Tracheal, bronchus, and lung cancer - Sex: Both - Age:]" caption="Deaths - Tracheal, bronchus, and lung cancer - Sex: Both - Age:" attribute="1" defaultMemberUniqueName="[02 total-cancer-deaths-by-type].[Deaths - Tracheal, bronchus, and lung cancer - Sex: Both - Age:].[All]" allUniqueName="[02 total-cancer-deaths-by-type].[Deaths - Tracheal, bronchus, and lung cancer - Sex: Both - Age:].[All]" dimensionUniqueName="[02 total-cancer-deaths-by-type]" displayFolder="" count="2" memberValueDatatype="3" unbalanced="0"/>
    <cacheHierarchy uniqueName="[02 total-cancer-deaths-by-type].[Deaths - Larynx cancer - Sex: Both - Age: All Ages (Number)]" caption="Deaths - Larynx cancer - Sex: Both - Age: All Ages (Number)" attribute="1" defaultMemberUniqueName="[02 total-cancer-deaths-by-type].[Deaths - Larynx cancer - Sex: Both - Age: All Ages (Number)].[All]" allUniqueName="[02 total-cancer-deaths-by-type].[Deaths - Larynx cancer - Sex: Both - Age: All Ages (Number)].[All]" dimensionUniqueName="[02 total-cancer-deaths-by-type]" displayFolder="" count="2" memberValueDatatype="3" unbalanced="0"/>
    <cacheHierarchy uniqueName="[02 total-cancer-deaths-by-type].[Deaths - Gallbladder and biliary tract cancer - Sex: Both - Age:]" caption="Deaths - Gallbladder and biliary tract cancer - Sex: Both - Age:" attribute="1" defaultMemberUniqueName="[02 total-cancer-deaths-by-type].[Deaths - Gallbladder and biliary tract cancer - Sex: Both - Age:].[All]" allUniqueName="[02 total-cancer-deaths-by-type].[Deaths - Gallbladder and biliary tract cancer - Sex: Both - Age:].[All]" dimensionUniqueName="[02 total-cancer-deaths-by-type]" displayFolder="" count="2" memberValueDatatype="3" unbalanced="0"/>
    <cacheHierarchy uniqueName="[02 total-cancer-deaths-by-type].[Deaths - Malignant skin melanoma - Sex: Both - Age: All Ages (Nu]" caption="Deaths - Malignant skin melanoma - Sex: Both - Age: All Ages (Nu" attribute="1" defaultMemberUniqueName="[02 total-cancer-deaths-by-type].[Deaths - Malignant skin melanoma - Sex: Both - Age: All Ages (Nu].[All]" allUniqueName="[02 total-cancer-deaths-by-type].[Deaths - Malignant skin melanoma - Sex: Both - Age: All Ages (Nu].[All]" dimensionUniqueName="[02 total-cancer-deaths-by-type]" displayFolder="" count="2" memberValueDatatype="3" unbalanced="0"/>
    <cacheHierarchy uniqueName="[02 total-cancer-deaths-by-type].[Deaths - Leukemia - Sex: Both - Age: All Ages (Number)]" caption="Deaths - Leukemia - Sex: Both - Age: All Ages (Number)" attribute="1" defaultMemberUniqueName="[02 total-cancer-deaths-by-type].[Deaths - Leukemia - Sex: Both - Age: All Ages (Number)].[All]" allUniqueName="[02 total-cancer-deaths-by-type].[Deaths - Leukemia - Sex: Both - Age: All Ages (Number)].[All]" dimensionUniqueName="[02 total-cancer-deaths-by-type]" displayFolder="" count="2" memberValueDatatype="3" unbalanced="0"/>
    <cacheHierarchy uniqueName="[02 total-cancer-deaths-by-type].[Deaths - Hodgkin lymphoma - Sex: Both - Age: All Ages (Number)]" caption="Deaths - Hodgkin lymphoma - Sex: Both - Age: All Ages (Number)" attribute="1" defaultMemberUniqueName="[02 total-cancer-deaths-by-type].[Deaths - Hodgkin lymphoma - Sex: Both - Age: All Ages (Number)].[All]" allUniqueName="[02 total-cancer-deaths-by-type].[Deaths - Hodgkin lymphoma - Sex: Both - Age: All Ages (Number)].[All]" dimensionUniqueName="[02 total-cancer-deaths-by-type]" displayFolder="" count="2" memberValueDatatype="3" unbalanced="0"/>
    <cacheHierarchy uniqueName="[02 total-cancer-deaths-by-type].[Deaths - Multiple myeloma - Sex: Both - Age: All Ages (Number)]" caption="Deaths - Multiple myeloma - Sex: Both - Age: All Ages (Number)" attribute="1" defaultMemberUniqueName="[02 total-cancer-deaths-by-type].[Deaths - Multiple myeloma - Sex: Both - Age: All Ages (Number)].[All]" allUniqueName="[02 total-cancer-deaths-by-type].[Deaths - Multiple myeloma - Sex: Both - Age: All Ages (Number)].[All]" dimensionUniqueName="[02 total-cancer-deaths-by-type]" displayFolder="" count="2" memberValueDatatype="3" unbalanced="0"/>
    <cacheHierarchy uniqueName="[02 total-cancer-deaths-by-type].[Deaths - Other neoplasms - Sex: Both - Age: All Ages (Number)]" caption="Deaths - Other neoplasms - Sex: Both - Age: All Ages (Number)" attribute="1" defaultMemberUniqueName="[02 total-cancer-deaths-by-type].[Deaths - Other neoplasms - Sex: Both - Age: All Ages (Number)].[All]" allUniqueName="[02 total-cancer-deaths-by-type].[Deaths - Other neoplasms - Sex: Both - Age: All Ages (Number)].[All]" dimensionUniqueName="[02 total-cancer-deaths-by-type]" displayFolder="" count="2" memberValueDatatype="3" unbalanced="0"/>
    <cacheHierarchy uniqueName="[02 total-cancer-deaths-by-type].[Deaths - Breast cancer - Sex: Both - Age: All Ages (Number)]" caption="Deaths - Breast cancer - Sex: Both - Age: All Ages (Number)" attribute="1" defaultMemberUniqueName="[02 total-cancer-deaths-by-type].[Deaths - Breast cancer - Sex: Both - Age: All Ages (Number)].[All]" allUniqueName="[02 total-cancer-deaths-by-type].[Deaths - Breast cancer - Sex: Both - Age: All Ages (Number)].[All]" dimensionUniqueName="[02 total-cancer-deaths-by-type]" displayFolder="" count="2" memberValueDatatype="3" unbalanced="0"/>
    <cacheHierarchy uniqueName="[02 total-cancer-deaths-by-type].[Deaths - Prostate cancer - Sex: Both - Age: All Ages (Number)]" caption="Deaths - Prostate cancer - Sex: Both - Age: All Ages (Number)" attribute="1" defaultMemberUniqueName="[02 total-cancer-deaths-by-type].[Deaths - Prostate cancer - Sex: Both - Age: All Ages (Number)].[All]" allUniqueName="[02 total-cancer-deaths-by-type].[Deaths - Prostate cancer - Sex: Both - Age: All Ages (Number)].[All]" dimensionUniqueName="[02 total-cancer-deaths-by-type]" displayFolder="" count="2" memberValueDatatype="3" unbalanced="0"/>
    <cacheHierarchy uniqueName="[02 total-cancer-deaths-by-type].[Deaths - Thyroid cancer - Sex: Both - Age: All Ages (Number)]" caption="Deaths - Thyroid cancer - Sex: Both - Age: All Ages (Number)" attribute="1" defaultMemberUniqueName="[02 total-cancer-deaths-by-type].[Deaths - Thyroid cancer - Sex: Both - Age: All Ages (Number)].[All]" allUniqueName="[02 total-cancer-deaths-by-type].[Deaths - Thyroid cancer - Sex: Both - Age: All Ages (Number)].[All]" dimensionUniqueName="[02 total-cancer-deaths-by-type]" displayFolder="" count="2" memberValueDatatype="3" unbalanced="0"/>
    <cacheHierarchy uniqueName="[02 total-cancer-deaths-by-type].[Deaths - Stomach cancer - Sex: Both - Age: All Ages (Number)]" caption="Deaths - Stomach cancer - Sex: Both - Age: All Ages (Number)" attribute="1" defaultMemberUniqueName="[02 total-cancer-deaths-by-type].[Deaths - Stomach cancer - Sex: Both - Age: All Ages (Number)].[All]" allUniqueName="[02 total-cancer-deaths-by-type].[Deaths - Stomach cancer - Sex: Both - Age: All Ages (Number)].[All]" dimensionUniqueName="[02 total-cancer-deaths-by-type]" displayFolder="" count="2" memberValueDatatype="3" unbalanced="0"/>
    <cacheHierarchy uniqueName="[02 total-cancer-deaths-by-type].[Deaths - Bladder cancer - Sex: Both - Age: All Ages (Number)]" caption="Deaths - Bladder cancer - Sex: Both - Age: All Ages (Number)" attribute="1" defaultMemberUniqueName="[02 total-cancer-deaths-by-type].[Deaths - Bladder cancer - Sex: Both - Age: All Ages (Number)].[All]" allUniqueName="[02 total-cancer-deaths-by-type].[Deaths - Bladder cancer - Sex: Both - Age: All Ages (Number)].[All]" dimensionUniqueName="[02 total-cancer-deaths-by-type]" displayFolder="" count="2" memberValueDatatype="3" unbalanced="0"/>
    <cacheHierarchy uniqueName="[02 total-cancer-deaths-by-type].[Deaths - Uterine cancer - Sex: Both - Age: All Ages (Number)]" caption="Deaths - Uterine cancer - Sex: Both - Age: All Ages (Number)" attribute="1" defaultMemberUniqueName="[02 total-cancer-deaths-by-type].[Deaths - Uterine cancer - Sex: Both - Age: All Ages (Number)].[All]" allUniqueName="[02 total-cancer-deaths-by-type].[Deaths - Uterine cancer - Sex: Both - Age: All Ages (Number)].[All]" dimensionUniqueName="[02 total-cancer-deaths-by-type]" displayFolder="" count="2" memberValueDatatype="3" unbalanced="0"/>
    <cacheHierarchy uniqueName="[02 total-cancer-deaths-by-type].[Deaths - Ovarian cancer - Sex: Both - Age: All Ages (Number)]" caption="Deaths - Ovarian cancer - Sex: Both - Age: All Ages (Number)" attribute="1" defaultMemberUniqueName="[02 total-cancer-deaths-by-type].[Deaths - Ovarian cancer - Sex: Both - Age: All Ages (Number)].[All]" allUniqueName="[02 total-cancer-deaths-by-type].[Deaths - Ovarian cancer - Sex: Both - Age: All Ages (Number)].[All]" dimensionUniqueName="[02 total-cancer-deaths-by-type]" displayFolder="" count="2" memberValueDatatype="3" unbalanced="0"/>
    <cacheHierarchy uniqueName="[02 total-cancer-deaths-by-type].[Deaths - Cervical cancer - Sex: Both - Age: All Ages (Number)]" caption="Deaths - Cervical cancer - Sex: Both - Age: All Ages (Number)" attribute="1" defaultMemberUniqueName="[02 total-cancer-deaths-by-type].[Deaths - Cervical cancer - Sex: Both - Age: All Ages (Number)].[All]" allUniqueName="[02 total-cancer-deaths-by-type].[Deaths - Cervical cancer - Sex: Both - Age: All Ages (Number)].[All]" dimensionUniqueName="[02 total-cancer-deaths-by-type]" displayFolder="" count="2" memberValueDatatype="3" unbalanced="0"/>
    <cacheHierarchy uniqueName="[02 total-cancer-deaths-by-type].[Deaths - Brain and central nervous system cancer - Sex: Both - A]" caption="Deaths - Brain and central nervous system cancer - Sex: Both - A" attribute="1" defaultMemberUniqueName="[02 total-cancer-deaths-by-type].[Deaths - Brain and central nervous system cancer - Sex: Both - A].[All]" allUniqueName="[02 total-cancer-deaths-by-type].[Deaths - Brain and central nervous system cancer - Sex: Both - A].[All]" dimensionUniqueName="[02 total-cancer-deaths-by-type]" displayFolder="" count="2" memberValueDatatype="3" unbalanced="0"/>
    <cacheHierarchy uniqueName="[02 total-cancer-deaths-by-type].[Deaths - Non-Hodgkin lymphoma - Sex: Both - Age: All Ages (Numbe]" caption="Deaths - Non-Hodgkin lymphoma - Sex: Both - Age: All Ages (Numbe" attribute="1" defaultMemberUniqueName="[02 total-cancer-deaths-by-type].[Deaths - Non-Hodgkin lymphoma - Sex: Both - Age: All Ages (Numbe].[All]" allUniqueName="[02 total-cancer-deaths-by-type].[Deaths - Non-Hodgkin lymphoma - Sex: Both - Age: All Ages (Numbe].[All]" dimensionUniqueName="[02 total-cancer-deaths-by-type]" displayFolder="" count="2" memberValueDatatype="3" unbalanced="0"/>
    <cacheHierarchy uniqueName="[02 total-cancer-deaths-by-type].[Deaths - Pancreatic cancer - Sex: Both - Age: All Ages (Number)]" caption="Deaths - Pancreatic cancer - Sex: Both - Age: All Ages (Number)" attribute="1" defaultMemberUniqueName="[02 total-cancer-deaths-by-type].[Deaths - Pancreatic cancer - Sex: Both - Age: All Ages (Number)].[All]" allUniqueName="[02 total-cancer-deaths-by-type].[Deaths - Pancreatic cancer - Sex: Both - Age: All Ages (Number)].[All]" dimensionUniqueName="[02 total-cancer-deaths-by-type]" displayFolder="" count="2" memberValueDatatype="3" unbalanced="0"/>
    <cacheHierarchy uniqueName="[02 total-cancer-deaths-by-type].[Deaths - Esophageal cancer - Sex: Both - Age: All Ages (Number)]" caption="Deaths - Esophageal cancer - Sex: Both - Age: All Ages (Number)" attribute="1" defaultMemberUniqueName="[02 total-cancer-deaths-by-type].[Deaths - Esophageal cancer - Sex: Both - Age: All Ages (Number)].[All]" allUniqueName="[02 total-cancer-deaths-by-type].[Deaths - Esophageal cancer - Sex: Both - Age: All Ages (Number)].[All]" dimensionUniqueName="[02 total-cancer-deaths-by-type]" displayFolder="" count="2" memberValueDatatype="3" unbalanced="0"/>
    <cacheHierarchy uniqueName="[02 total-cancer-deaths-by-type].[Deaths - Testicular cancer - Sex: Both - Age: All Ages (Number)]" caption="Deaths - Testicular cancer - Sex: Both - Age: All Ages (Number)" attribute="1" defaultMemberUniqueName="[02 total-cancer-deaths-by-type].[Deaths - Testicular cancer - Sex: Both - Age: All Ages (Number)].[All]" allUniqueName="[02 total-cancer-deaths-by-type].[Deaths - Testicular cancer - Sex: Both - Age: All Ages (Number)].[All]" dimensionUniqueName="[02 total-cancer-deaths-by-type]" displayFolder="" count="2" memberValueDatatype="3" unbalanced="0"/>
    <cacheHierarchy uniqueName="[02 total-cancer-deaths-by-type].[Deaths - Nasopharynx cancer - Sex: Both - Age: All Ages (Number)]" caption="Deaths - Nasopharynx cancer - Sex: Both - Age: All Ages (Number)" attribute="1" defaultMemberUniqueName="[02 total-cancer-deaths-by-type].[Deaths - Nasopharynx cancer - Sex: Both - Age: All Ages (Number)].[All]" allUniqueName="[02 total-cancer-deaths-by-type].[Deaths - Nasopharynx cancer - Sex: Both - Age: All Ages (Number)].[All]" dimensionUniqueName="[02 total-cancer-deaths-by-type]" displayFolder="" count="2" memberValueDatatype="3" unbalanced="0"/>
    <cacheHierarchy uniqueName="[02 total-cancer-deaths-by-type].[Deaths - Other pharynx cancer - Sex: Both - Age: All Ages (Numbe]" caption="Deaths - Other pharynx cancer - Sex: Both - Age: All Ages (Numbe" attribute="1" defaultMemberUniqueName="[02 total-cancer-deaths-by-type].[Deaths - Other pharynx cancer - Sex: Both - Age: All Ages (Numbe].[All]" allUniqueName="[02 total-cancer-deaths-by-type].[Deaths - Other pharynx cancer - Sex: Both - Age: All Ages (Numbe].[All]" dimensionUniqueName="[02 total-cancer-deaths-by-type]" displayFolder="" count="2" memberValueDatatype="3" unbalanced="0"/>
    <cacheHierarchy uniqueName="[02 total-cancer-deaths-by-type].[Deaths - Colon and rectum cancer - Sex: Both - Age: All Ages (Nu]" caption="Deaths - Colon and rectum cancer - Sex: Both - Age: All Ages (Nu" attribute="1" defaultMemberUniqueName="[02 total-cancer-deaths-by-type].[Deaths - Colon and rectum cancer - Sex: Both - Age: All Ages (Nu].[All]" allUniqueName="[02 total-cancer-deaths-by-type].[Deaths - Colon and rectum cancer - Sex: Both - Age: All Ages (Nu].[All]" dimensionUniqueName="[02 total-cancer-deaths-by-type]" displayFolder="" count="2" memberValueDatatype="3" unbalanced="0"/>
    <cacheHierarchy uniqueName="[02 total-cancer-deaths-by-type].[Deaths - Non-melanoma skin cancer - Sex: Both - Age: All Ages (N]" caption="Deaths - Non-melanoma skin cancer - Sex: Both - Age: All Ages (N" attribute="1" defaultMemberUniqueName="[02 total-cancer-deaths-by-type].[Deaths - Non-melanoma skin cancer - Sex: Both - Age: All Ages (N].[All]" allUniqueName="[02 total-cancer-deaths-by-type].[Deaths - Non-melanoma skin cancer - Sex: Both - Age: All Ages (N].[All]" dimensionUniqueName="[02 total-cancer-deaths-by-type]" displayFolder="" count="2" memberValueDatatype="3" unbalanced="0"/>
    <cacheHierarchy uniqueName="[02 total-cancer-deaths-by-type].[Deaths - Mesothelioma - Sex: Both - Age: All Ages (Number)]" caption="Deaths - Mesothelioma - Sex: Both - Age: All Ages (Number)" attribute="1" defaultMemberUniqueName="[02 total-cancer-deaths-by-type].[Deaths - Mesothelioma - Sex: Both - Age: All Ages (Number)].[All]" allUniqueName="[02 total-cancer-deaths-by-type].[Deaths - Mesothelioma - Sex: Both - Age: All Ages (Number)].[All]" dimensionUniqueName="[02 total-cancer-deaths-by-type]" displayFolder="" count="2" memberValueDatatype="3" unbalanced="0"/>
    <cacheHierarchy uniqueName="[03 cancer-death-rates-by-age].[Entity]" caption="Entity" attribute="1" defaultMemberUniqueName="[03 cancer-death-rates-by-age].[Entity].[All]" allUniqueName="[03 cancer-death-rates-by-age].[Entity].[All]" dimensionUniqueName="[03 cancer-death-rates-by-age]" displayFolder="" count="2" memberValueDatatype="130" unbalanced="0"/>
    <cacheHierarchy uniqueName="[03 cancer-death-rates-by-age].[Code]" caption="Code" attribute="1" defaultMemberUniqueName="[03 cancer-death-rates-by-age].[Code].[All]" allUniqueName="[03 cancer-death-rates-by-age].[Code].[All]" dimensionUniqueName="[03 cancer-death-rates-by-age]" displayFolder="" count="2" memberValueDatatype="130" unbalanced="0"/>
    <cacheHierarchy uniqueName="[03 cancer-death-rates-by-age].[Year]" caption="Year" attribute="1" defaultMemberUniqueName="[03 cancer-death-rates-by-age].[Year].[All]" allUniqueName="[03 cancer-death-rates-by-age].[Year].[All]" dimensionUniqueName="[03 cancer-death-rates-by-age]" displayFolder="" count="2" memberValueDatatype="3" unbalanced="0"/>
    <cacheHierarchy uniqueName="[03 cancer-death-rates-by-age].[Deaths - Neoplasms - Sex: Both - Age: Under 5 (Rate)]" caption="Deaths - Neoplasms - Sex: Both - Age: Under 5 (Rate)" attribute="1" defaultMemberUniqueName="[03 cancer-death-rates-by-age].[Deaths - Neoplasms - Sex: Both - Age: Under 5 (Rate)].[All]" allUniqueName="[03 cancer-death-rates-by-age].[Deaths - Neoplasms - Sex: Both - Age: Under 5 (Rate)].[All]" dimensionUniqueName="[03 cancer-death-rates-by-age]" displayFolder="" count="2" memberValueDatatype="5" unbalanced="0"/>
    <cacheHierarchy uniqueName="[03 cancer-death-rates-by-age].[Deaths - Neoplasms - Sex: Both - Age: Age-standardized (Rate)]" caption="Deaths - Neoplasms - Sex: Both - Age: Age-standardized (Rate)" attribute="1" defaultMemberUniqueName="[03 cancer-death-rates-by-age].[Deaths - Neoplasms - Sex: Both - Age: Age-standardized (Rate)].[All]" allUniqueName="[03 cancer-death-rates-by-age].[Deaths - Neoplasms - Sex: Both - Age: Age-standardized (Rate)].[All]" dimensionUniqueName="[03 cancer-death-rates-by-age]" displayFolder="" count="2" memberValueDatatype="5" unbalanced="0"/>
    <cacheHierarchy uniqueName="[03 cancer-death-rates-by-age].[Deaths - Neoplasms - Sex: Both - Age: All Ages (Rate)]" caption="Deaths - Neoplasms - Sex: Both - Age: All Ages (Rate)" attribute="1" defaultMemberUniqueName="[03 cancer-death-rates-by-age].[Deaths - Neoplasms - Sex: Both - Age: All Ages (Rate)].[All]" allUniqueName="[03 cancer-death-rates-by-age].[Deaths - Neoplasms - Sex: Both - Age: All Ages (Rate)].[All]" dimensionUniqueName="[03 cancer-death-rates-by-age]" displayFolder="" count="2" memberValueDatatype="5" unbalanced="0"/>
    <cacheHierarchy uniqueName="[03 cancer-death-rates-by-age].[Deaths - Neoplasms - Sex: Both - Age: 70+ years (Rate)]" caption="Deaths - Neoplasms - Sex: Both - Age: 70+ years (Rate)" attribute="1" defaultMemberUniqueName="[03 cancer-death-rates-by-age].[Deaths - Neoplasms - Sex: Both - Age: 70+ years (Rate)].[All]" allUniqueName="[03 cancer-death-rates-by-age].[Deaths - Neoplasms - Sex: Both - Age: 70+ years (Rate)].[All]" dimensionUniqueName="[03 cancer-death-rates-by-age]" displayFolder="" count="2" memberValueDatatype="5" unbalanced="0"/>
    <cacheHierarchy uniqueName="[03 cancer-death-rates-by-age].[Deaths - Neoplasms - Sex: Both - Age: 5-14 years (Rate)]" caption="Deaths - Neoplasms - Sex: Both - Age: 5-14 years (Rate)" attribute="1" defaultMemberUniqueName="[03 cancer-death-rates-by-age].[Deaths - Neoplasms - Sex: Both - Age: 5-14 years (Rate)].[All]" allUniqueName="[03 cancer-death-rates-by-age].[Deaths - Neoplasms - Sex: Both - Age: 5-14 years (Rate)].[All]" dimensionUniqueName="[03 cancer-death-rates-by-age]" displayFolder="" count="2" memberValueDatatype="5" unbalanced="0"/>
    <cacheHierarchy uniqueName="[03 cancer-death-rates-by-age].[Deaths - Neoplasms - Sex: Both - Age: 50-69 years (Rate)]" caption="Deaths - Neoplasms - Sex: Both - Age: 50-69 years (Rate)" attribute="1" defaultMemberUniqueName="[03 cancer-death-rates-by-age].[Deaths - Neoplasms - Sex: Both - Age: 50-69 years (Rate)].[All]" allUniqueName="[03 cancer-death-rates-by-age].[Deaths - Neoplasms - Sex: Both - Age: 50-69 years (Rate)].[All]" dimensionUniqueName="[03 cancer-death-rates-by-age]" displayFolder="" count="2" memberValueDatatype="5" unbalanced="0"/>
    <cacheHierarchy uniqueName="[03 cancer-death-rates-by-age].[Deaths - Neoplasms - Sex: Both - Age: 15-49 years (Rate)]" caption="Deaths - Neoplasms - Sex: Both - Age: 15-49 years (Rate)" attribute="1" defaultMemberUniqueName="[03 cancer-death-rates-by-age].[Deaths - Neoplasms - Sex: Both - Age: 15-49 years (Rate)].[All]" allUniqueName="[03 cancer-death-rates-by-age].[Deaths - Neoplasms - Sex: Both - Age: 15-49 years (Rate)].[All]" dimensionUniqueName="[03 cancer-death-rates-by-age]" displayFolder="" count="2" memberValueDatatype="5" unbalanced="0"/>
    <cacheHierarchy uniqueName="[04_share-of-population-with-cancer-types_].[Entity]" caption="Entity" attribute="1" defaultMemberUniqueName="[04_share-of-population-with-cancer-types_].[Entity].[All]" allUniqueName="[04_share-of-population-with-cancer-types_].[Entity].[All]" dimensionUniqueName="[04_share-of-population-with-cancer-types_]" displayFolder="" count="2" memberValueDatatype="130" unbalanced="0"/>
    <cacheHierarchy uniqueName="[04_share-of-population-with-cancer-types_].[Code]" caption="Code" attribute="1" defaultMemberUniqueName="[04_share-of-population-with-cancer-types_].[Code].[All]" allUniqueName="[04_share-of-population-with-cancer-types_].[Code].[All]" dimensionUniqueName="[04_share-of-population-with-cancer-types_]" displayFolder="" count="2" memberValueDatatype="130" unbalanced="0"/>
    <cacheHierarchy uniqueName="[04_share-of-population-with-cancer-types_].[Year]" caption="Year" attribute="1" defaultMemberUniqueName="[04_share-of-population-with-cancer-types_].[Year].[All]" allUniqueName="[04_share-of-population-with-cancer-types_].[Year].[All]" dimensionUniqueName="[04_share-of-population-with-cancer-types_]" displayFolder="" count="2" memberValueDatatype="3" unbalanced="0"/>
    <cacheHierarchy uniqueName="[04_share-of-population-with-cancer-types_].[Prevalence - Liver cancer - Sex: Both - Age: Age-standardized (P]" caption="Prevalence - Liver cancer - Sex: Both - Age: Age-standardized (P" attribute="1" defaultMemberUniqueName="[04_share-of-population-with-cancer-types_].[Prevalence - Liver cancer - Sex: Both - Age: Age-standardized (P].[All]" allUniqueName="[04_share-of-population-with-cancer-types_].[Prevalence - Liver cancer - Sex: Both - Age: Age-standardized (P].[All]" dimensionUniqueName="[04_share-of-population-with-cancer-types_]" displayFolder="" count="2" memberValueDatatype="5" unbalanced="0"/>
    <cacheHierarchy uniqueName="[04_share-of-population-with-cancer-types_].[Prevalence - Kidney cancer - Sex: Both - Age: Age-standardized (]" caption="Prevalence - Kidney cancer - Sex: Both - Age: Age-standardized (" attribute="1" defaultMemberUniqueName="[04_share-of-population-with-cancer-types_].[Prevalence - Kidney cancer - Sex: Both - Age: Age-standardized (].[All]" allUniqueName="[04_share-of-population-with-cancer-types_].[Prevalence - Kidney cancer - Sex: Both - Age: Age-standardized (].[All]" dimensionUniqueName="[04_share-of-population-with-cancer-types_]" displayFolder="" count="2" memberValueDatatype="5" unbalanced="0"/>
    <cacheHierarchy uniqueName="[04_share-of-population-with-cancer-types_].[Prevalence - Larynx cancer - Sex: Both - Age: Age-standardized (]" caption="Prevalence - Larynx cancer - Sex: Both - Age: Age-standardized (" attribute="1" defaultMemberUniqueName="[04_share-of-population-with-cancer-types_].[Prevalence - Larynx cancer - Sex: Both - Age: Age-standardized (].[All]" allUniqueName="[04_share-of-population-with-cancer-types_].[Prevalence - Larynx cancer - Sex: Both - Age: Age-standardized (].[All]" dimensionUniqueName="[04_share-of-population-with-cancer-types_]" displayFolder="" count="2" memberValueDatatype="5" unbalanced="0"/>
    <cacheHierarchy uniqueName="[04_share-of-population-with-cancer-types_].[Prevalence - Breast cancer - Sex: Both - Age: Age-standardized (]" caption="Prevalence - Breast cancer - Sex: Both - Age: Age-standardized (" attribute="1" defaultMemberUniqueName="[04_share-of-population-with-cancer-types_].[Prevalence - Breast cancer - Sex: Both - Age: Age-standardized (].[All]" allUniqueName="[04_share-of-population-with-cancer-types_].[Prevalence - Breast cancer - Sex: Both - Age: Age-standardized (].[All]" dimensionUniqueName="[04_share-of-population-with-cancer-types_]" displayFolder="" count="2" memberValueDatatype="5" unbalanced="0"/>
    <cacheHierarchy uniqueName="[04_share-of-population-with-cancer-types_].[Prevalence - Thyroid cancer - Sex: Both - Age: Age-standardized]" caption="Prevalence - Thyroid cancer - Sex: Both - Age: Age-standardized" attribute="1" defaultMemberUniqueName="[04_share-of-population-with-cancer-types_].[Prevalence - Thyroid cancer - Sex: Both - Age: Age-standardized].[All]" allUniqueName="[04_share-of-population-with-cancer-types_].[Prevalence - Thyroid cancer - Sex: Both - Age: Age-standardized].[All]" dimensionUniqueName="[04_share-of-population-with-cancer-types_]" displayFolder="" count="2" memberValueDatatype="5" unbalanced="0"/>
    <cacheHierarchy uniqueName="[04_share-of-population-with-cancer-types_].[Prevalence - Bladder cancer - Sex: Both - Age: Age-standardized]" caption="Prevalence - Bladder cancer - Sex: Both - Age: Age-standardized" attribute="1" defaultMemberUniqueName="[04_share-of-population-with-cancer-types_].[Prevalence - Bladder cancer - Sex: Both - Age: Age-standardized].[All]" allUniqueName="[04_share-of-population-with-cancer-types_].[Prevalence - Bladder cancer - Sex: Both - Age: Age-standardized].[All]" dimensionUniqueName="[04_share-of-population-with-cancer-types_]" displayFolder="" count="2" memberValueDatatype="5" unbalanced="0"/>
    <cacheHierarchy uniqueName="[04_share-of-population-with-cancer-types_].[Prevalence - Uterine cancer - Sex: Both - Age: Age-standardized]" caption="Prevalence - Uterine cancer - Sex: Both - Age: Age-standardized" attribute="1" defaultMemberUniqueName="[04_share-of-population-with-cancer-types_].[Prevalence - Uterine cancer - Sex: Both - Age: Age-standardized].[All]" allUniqueName="[04_share-of-population-with-cancer-types_].[Prevalence - Uterine cancer - Sex: Both - Age: Age-standardized].[All]" dimensionUniqueName="[04_share-of-population-with-cancer-types_]" displayFolder="" count="2" memberValueDatatype="5" unbalanced="0"/>
    <cacheHierarchy uniqueName="[04_share-of-population-with-cancer-types_].[Prevalence - Ovarian cancer - Sex: Both - Age: Age-standardized]" caption="Prevalence - Ovarian cancer - Sex: Both - Age: Age-standardized" attribute="1" defaultMemberUniqueName="[04_share-of-population-with-cancer-types_].[Prevalence - Ovarian cancer - Sex: Both - Age: Age-standardized].[All]" allUniqueName="[04_share-of-population-with-cancer-types_].[Prevalence - Ovarian cancer - Sex: Both - Age: Age-standardized].[All]" dimensionUniqueName="[04_share-of-population-with-cancer-types_]" displayFolder="" count="2" memberValueDatatype="5" unbalanced="0"/>
    <cacheHierarchy uniqueName="[04_share-of-population-with-cancer-types_].[Prevalence - Stomach cancer - Sex: Both - Age: Age-standardized]" caption="Prevalence - Stomach cancer - Sex: Both - Age: Age-standardized" attribute="1" defaultMemberUniqueName="[04_share-of-population-with-cancer-types_].[Prevalence - Stomach cancer - Sex: Both - Age: Age-standardized].[All]" allUniqueName="[04_share-of-population-with-cancer-types_].[Prevalence - Stomach cancer - Sex: Both - Age: Age-standardized].[All]" dimensionUniqueName="[04_share-of-population-with-cancer-types_]" displayFolder="" count="2" memberValueDatatype="5" unbalanced="0"/>
    <cacheHierarchy uniqueName="[04_share-of-population-with-cancer-types_].[Prevalence - Prostate cancer - Sex: Both - Age: Age-standardized]" caption="Prevalence - Prostate cancer - Sex: Both - Age: Age-standardized" attribute="1" defaultMemberUniqueName="[04_share-of-population-with-cancer-types_].[Prevalence - Prostate cancer - Sex: Both - Age: Age-standardized].[All]" allUniqueName="[04_share-of-population-with-cancer-types_].[Prevalence - Prostate cancer - Sex: Both - Age: Age-standardized].[All]" dimensionUniqueName="[04_share-of-population-with-cancer-types_]" displayFolder="" count="2" memberValueDatatype="5" unbalanced="0"/>
    <cacheHierarchy uniqueName="[04_share-of-population-with-cancer-types_].[Prevalence - Cervical cancer - Sex: Both - Age: Age-standardized]" caption="Prevalence - Cervical cancer - Sex: Both - Age: Age-standardized" attribute="1" defaultMemberUniqueName="[04_share-of-population-with-cancer-types_].[Prevalence - Cervical cancer - Sex: Both - Age: Age-standardized].[All]" allUniqueName="[04_share-of-population-with-cancer-types_].[Prevalence - Cervical cancer - Sex: Both - Age: Age-standardized].[All]" dimensionUniqueName="[04_share-of-population-with-cancer-types_]" displayFolder="" count="2" memberValueDatatype="5" unbalanced="0"/>
    <cacheHierarchy uniqueName="[04_share-of-population-with-cancer-types_].[Prevalence - Testicular cancer - Sex: Both - Age: Age-standardiz]" caption="Prevalence - Testicular cancer - Sex: Both - Age: Age-standardiz" attribute="1" defaultMemberUniqueName="[04_share-of-population-with-cancer-types_].[Prevalence - Testicular cancer - Sex: Both - Age: Age-standardiz].[All]" allUniqueName="[04_share-of-population-with-cancer-types_].[Prevalence - Testicular cancer - Sex: Both - Age: Age-standardiz].[All]" dimensionUniqueName="[04_share-of-population-with-cancer-types_]" displayFolder="" count="2" memberValueDatatype="3" unbalanced="0"/>
    <cacheHierarchy uniqueName="[04_share-of-population-with-cancer-types_].[Prevalence - Pancreatic cancer - Sex: Both - Age: Age-standardiz]" caption="Prevalence - Pancreatic cancer - Sex: Both - Age: Age-standardiz" attribute="1" defaultMemberUniqueName="[04_share-of-population-with-cancer-types_].[Prevalence - Pancreatic cancer - Sex: Both - Age: Age-standardiz].[All]" allUniqueName="[04_share-of-population-with-cancer-types_].[Prevalence - Pancreatic cancer - Sex: Both - Age: Age-standardiz].[All]" dimensionUniqueName="[04_share-of-population-with-cancer-types_]" displayFolder="" count="2" memberValueDatatype="3" unbalanced="0"/>
    <cacheHierarchy uniqueName="[04_share-of-population-with-cancer-types_].[Prevalence - Esophageal cancer - Sex: Both - Age: Age-standardiz]" caption="Prevalence - Esophageal cancer - Sex: Both - Age: Age-standardiz" attribute="1" defaultMemberUniqueName="[04_share-of-population-with-cancer-types_].[Prevalence - Esophageal cancer - Sex: Both - Age: Age-standardiz].[All]" allUniqueName="[04_share-of-population-with-cancer-types_].[Prevalence - Esophageal cancer - Sex: Both - Age: Age-standardiz].[All]" dimensionUniqueName="[04_share-of-population-with-cancer-types_]" displayFolder="" count="2" memberValueDatatype="5" unbalanced="0"/>
    <cacheHierarchy uniqueName="[04_share-of-population-with-cancer-types_].[Prevalence - Nasopharynx cancer - Sex: Both - Age: Age-standardi]" caption="Prevalence - Nasopharynx cancer - Sex: Both - Age: Age-standardi" attribute="1" defaultMemberUniqueName="[04_share-of-population-with-cancer-types_].[Prevalence - Nasopharynx cancer - Sex: Both - Age: Age-standardi].[All]" allUniqueName="[04_share-of-population-with-cancer-types_].[Prevalence - Nasopharynx cancer - Sex: Both - Age: Age-standardi].[All]" dimensionUniqueName="[04_share-of-population-with-cancer-types_]" displayFolder="" count="2" memberValueDatatype="3" unbalanced="0"/>
    <cacheHierarchy uniqueName="[04_share-of-population-with-cancer-types_].[Prevalence - Colon and rectum cancer - Sex: Both - Age: Age-stan]" caption="Prevalence - Colon and rectum cancer - Sex: Both - Age: Age-stan" attribute="1" defaultMemberUniqueName="[04_share-of-population-with-cancer-types_].[Prevalence - Colon and rectum cancer - Sex: Both - Age: Age-stan].[All]" allUniqueName="[04_share-of-population-with-cancer-types_].[Prevalence - Colon and rectum cancer - Sex: Both - Age: Age-stan].[All]" dimensionUniqueName="[04_share-of-population-with-cancer-types_]" displayFolder="" count="2" memberValueDatatype="5" unbalanced="0"/>
    <cacheHierarchy uniqueName="[04_share-of-population-with-cancer-types_].[Prevalence - Non-melanoma skin cancer - Sex: Both - Age: Age-sta]" caption="Prevalence - Non-melanoma skin cancer - Sex: Both - Age: Age-sta" attribute="1" defaultMemberUniqueName="[04_share-of-population-with-cancer-types_].[Prevalence - Non-melanoma skin cancer - Sex: Both - Age: Age-sta].[All]" allUniqueName="[04_share-of-population-with-cancer-types_].[Prevalence - Non-melanoma skin cancer - Sex: Both - Age: Age-sta].[All]" dimensionUniqueName="[04_share-of-population-with-cancer-types_]" displayFolder="" count="2" memberValueDatatype="3" unbalanced="0"/>
    <cacheHierarchy uniqueName="[04_share-of-population-with-cancer-types_].[Prevalence - Lip and oral cavity cancer - Sex: Both - Age: Age-s]" caption="Prevalence - Lip and oral cavity cancer - Sex: Both - Age: Age-s" attribute="1" defaultMemberUniqueName="[04_share-of-population-with-cancer-types_].[Prevalence - Lip and oral cavity cancer - Sex: Both - Age: Age-s].[All]" allUniqueName="[04_share-of-population-with-cancer-types_].[Prevalence - Lip and oral cavity cancer - Sex: Both - Age: Age-s].[All]" dimensionUniqueName="[04_share-of-population-with-cancer-types_]" displayFolder="" count="2" memberValueDatatype="3" unbalanced="0"/>
    <cacheHierarchy uniqueName="[04_share-of-population-with-cancer-types_].[Prevalence - Brain and nervous system cancer - Sex: Both - Age:]" caption="Prevalence - Brain and nervous system cancer - Sex: Both - Age:" attribute="1" defaultMemberUniqueName="[04_share-of-population-with-cancer-types_].[Prevalence - Brain and nervous system cancer - Sex: Both - Age:].[All]" allUniqueName="[04_share-of-population-with-cancer-types_].[Prevalence - Brain and nervous system cancer - Sex: Both - Age:].[All]" dimensionUniqueName="[04_share-of-population-with-cancer-types_]" displayFolder="" count="2" memberValueDatatype="5" unbalanced="0"/>
    <cacheHierarchy uniqueName="[04_share-of-population-with-cancer-types_].[Prevalence - Tracheal, bronchus, and lung cancer - Sex: Both - A]" caption="Prevalence - Tracheal, bronchus, and lung cancer - Sex: Both - A" attribute="1" defaultMemberUniqueName="[04_share-of-population-with-cancer-types_].[Prevalence - Tracheal, bronchus, and lung cancer - Sex: Both - A].[All]" allUniqueName="[04_share-of-population-with-cancer-types_].[Prevalence - Tracheal, bronchus, and lung cancer - Sex: Both - A].[All]" dimensionUniqueName="[04_share-of-population-with-cancer-types_]" displayFolder="" count="2" memberValueDatatype="5" unbalanced="0"/>
    <cacheHierarchy uniqueName="[04_share-of-population-with-cancer-types_].[Prevalence - Gallbladder and biliary tract cancer - Sex: Both -]" caption="Prevalence - Gallbladder and biliary tract cancer - Sex: Both -" attribute="1" defaultMemberUniqueName="[04_share-of-population-with-cancer-types_].[Prevalence - Gallbladder and biliary tract cancer - Sex: Both -].[All]" allUniqueName="[04_share-of-population-with-cancer-types_].[Prevalence - Gallbladder and biliary tract cancer - Sex: Both -].[All]" dimensionUniqueName="[04_share-of-population-with-cancer-types_]" displayFolder="" count="2" memberValueDatatype="3" unbalanced="0"/>
    <cacheHierarchy uniqueName="[04_share-of-population-with-cancer-types_].[Prevalence - Neoplasms - Sex: Both - Age: Age-standardized (Perc]" caption="Prevalence - Neoplasms - Sex: Both - Age: Age-standardized (Perc" attribute="1" defaultMemberUniqueName="[04_share-of-population-with-cancer-types_].[Prevalence - Neoplasms - Sex: Both - Age: Age-standardized (Perc].[All]" allUniqueName="[04_share-of-population-with-cancer-types_].[Prevalence - Neoplasms - Sex: Both - Age: Age-standardized (Perc].[All]" dimensionUniqueName="[04_share-of-population-with-cancer-types_]" displayFolder="" count="2" memberValueDatatype="5" unbalanced="0"/>
    <cacheHierarchy uniqueName="[05_share-of-population-with-cancer].[Entity]" caption="Entity" attribute="1" defaultMemberUniqueName="[05_share-of-population-with-cancer].[Entity].[All]" allUniqueName="[05_share-of-population-with-cancer].[Entity].[All]" dimensionUniqueName="[05_share-of-population-with-cancer]" displayFolder="" count="2" memberValueDatatype="130" unbalanced="0"/>
    <cacheHierarchy uniqueName="[05_share-of-population-with-cancer].[Code]" caption="Code" attribute="1" defaultMemberUniqueName="[05_share-of-population-with-cancer].[Code].[All]" allUniqueName="[05_share-of-population-with-cancer].[Code].[All]" dimensionUniqueName="[05_share-of-population-with-cancer]" displayFolder="" count="2" memberValueDatatype="130" unbalanced="0"/>
    <cacheHierarchy uniqueName="[05_share-of-population-with-cancer].[Year]" caption="Year" attribute="1" defaultMemberUniqueName="[05_share-of-population-with-cancer].[Year].[All]" allUniqueName="[05_share-of-population-with-cancer].[Year].[All]" dimensionUniqueName="[05_share-of-population-with-cancer]" displayFolder="" count="2" memberValueDatatype="3" unbalanced="0"/>
    <cacheHierarchy uniqueName="[05_share-of-population-with-cancer].[Prevalence - Neoplasms - Sex: Both - Age: Age-standardized (Perc]" caption="Prevalence - Neoplasms - Sex: Both - Age: Age-standardized (Perc" attribute="1" defaultMemberUniqueName="[05_share-of-population-with-cancer].[Prevalence - Neoplasms - Sex: Both - Age: Age-standardized (Perc].[All]" allUniqueName="[05_share-of-population-with-cancer].[Prevalence - Neoplasms - Sex: Both - Age: Age-standardized (Perc].[All]" dimensionUniqueName="[05_share-of-population-with-cancer]" displayFolder="" count="2" memberValueDatatype="5" unbalanced="0"/>
    <cacheHierarchy uniqueName="[06 number-of-people-with-cancer-by-age].[Entity]" caption="Entity" attribute="1" defaultMemberUniqueName="[06 number-of-people-with-cancer-by-age].[Entity].[All]" allUniqueName="[06 number-of-people-with-cancer-by-age].[Entity].[All]" dimensionUniqueName="[06 number-of-people-with-cancer-by-age]" displayFolder="" count="2" memberValueDatatype="130" unbalanced="0"/>
    <cacheHierarchy uniqueName="[06 number-of-people-with-cancer-by-age].[Code]" caption="Code" attribute="1" defaultMemberUniqueName="[06 number-of-people-with-cancer-by-age].[Code].[All]" allUniqueName="[06 number-of-people-with-cancer-by-age].[Code].[All]" dimensionUniqueName="[06 number-of-people-with-cancer-by-age]" displayFolder="" count="2" memberValueDatatype="130" unbalanced="0"/>
    <cacheHierarchy uniqueName="[06 number-of-people-with-cancer-by-age].[Year]" caption="Year" attribute="1" defaultMemberUniqueName="[06 number-of-people-with-cancer-by-age].[Year].[All]" allUniqueName="[06 number-of-people-with-cancer-by-age].[Year].[All]" dimensionUniqueName="[06 number-of-people-with-cancer-by-age]" displayFolder="" count="2" memberValueDatatype="3" unbalanced="0"/>
    <cacheHierarchy uniqueName="[06 number-of-people-with-cancer-by-age].[Prevalence - Neoplasms - Sex: Both - Age: 70+ years (Number)]" caption="Prevalence - Neoplasms - Sex: Both - Age: 70+ years (Number)" attribute="1" defaultMemberUniqueName="[06 number-of-people-with-cancer-by-age].[Prevalence - Neoplasms - Sex: Both - Age: 70+ years (Number)].[All]" allUniqueName="[06 number-of-people-with-cancer-by-age].[Prevalence - Neoplasms - Sex: Both - Age: 70+ years (Number)].[All]" dimensionUniqueName="[06 number-of-people-with-cancer-by-age]" displayFolder="" count="2" memberValueDatatype="5" unbalanced="0"/>
    <cacheHierarchy uniqueName="[06 number-of-people-with-cancer-by-age].[Prevalence - Neoplasms - Sex: Both - Age: 50-69 years (Number)]" caption="Prevalence - Neoplasms - Sex: Both - Age: 50-69 years (Number)" attribute="1" defaultMemberUniqueName="[06 number-of-people-with-cancer-by-age].[Prevalence - Neoplasms - Sex: Both - Age: 50-69 years (Number)].[All]" allUniqueName="[06 number-of-people-with-cancer-by-age].[Prevalence - Neoplasms - Sex: Both - Age: 50-69 years (Number)].[All]" dimensionUniqueName="[06 number-of-people-with-cancer-by-age]" displayFolder="" count="2" memberValueDatatype="5" unbalanced="0"/>
    <cacheHierarchy uniqueName="[06 number-of-people-with-cancer-by-age].[Prevalence - Neoplasms - Sex: Both - Age: 15-49 years (Number)]" caption="Prevalence - Neoplasms - Sex: Both - Age: 15-49 years (Number)" attribute="1" defaultMemberUniqueName="[06 number-of-people-with-cancer-by-age].[Prevalence - Neoplasms - Sex: Both - Age: 15-49 years (Number)].[All]" allUniqueName="[06 number-of-people-with-cancer-by-age].[Prevalence - Neoplasms - Sex: Both - Age: 15-49 years (Number)].[All]" dimensionUniqueName="[06 number-of-people-with-cancer-by-age]" displayFolder="" count="2" memberValueDatatype="5" unbalanced="0"/>
    <cacheHierarchy uniqueName="[06 number-of-people-with-cancer-by-age].[Prevalence - Neoplasms - Sex: Both - Age: 5-14 years (Number)]" caption="Prevalence - Neoplasms - Sex: Both - Age: 5-14 years (Number)" attribute="1" defaultMemberUniqueName="[06 number-of-people-with-cancer-by-age].[Prevalence - Neoplasms - Sex: Both - Age: 5-14 years (Number)].[All]" allUniqueName="[06 number-of-people-with-cancer-by-age].[Prevalence - Neoplasms - Sex: Both - Age: 5-14 years (Number)].[All]" dimensionUniqueName="[06 number-of-people-with-cancer-by-age]" displayFolder="" count="2" memberValueDatatype="5" unbalanced="0"/>
    <cacheHierarchy uniqueName="[06 number-of-people-with-cancer-by-age].[Prevalence - Neoplasms - Sex: Both - Age: Under 5 (Number)]" caption="Prevalence - Neoplasms - Sex: Both - Age: Under 5 (Number)" attribute="1" defaultMemberUniqueName="[06 number-of-people-with-cancer-by-age].[Prevalence - Neoplasms - Sex: Both - Age: Under 5 (Number)].[All]" allUniqueName="[06 number-of-people-with-cancer-by-age].[Prevalence - Neoplasms - Sex: Both - Age: Under 5 (Number)].[All]" dimensionUniqueName="[06 number-of-people-with-cancer-by-age]" displayFolder="" count="2" memberValueDatatype="5" unbalanced="0"/>
    <cacheHierarchy uniqueName="[07 share-of-population-with-cancer-by-age].[Entity]" caption="Entity" attribute="1" defaultMemberUniqueName="[07 share-of-population-with-cancer-by-age].[Entity].[All]" allUniqueName="[07 share-of-population-with-cancer-by-age].[Entity].[All]" dimensionUniqueName="[07 share-of-population-with-cancer-by-age]" displayFolder="" count="2" memberValueDatatype="130" unbalanced="0"/>
    <cacheHierarchy uniqueName="[07 share-of-population-with-cancer-by-age].[Code]" caption="Code" attribute="1" defaultMemberUniqueName="[07 share-of-population-with-cancer-by-age].[Code].[All]" allUniqueName="[07 share-of-population-with-cancer-by-age].[Code].[All]" dimensionUniqueName="[07 share-of-population-with-cancer-by-age]" displayFolder="" count="2" memberValueDatatype="130" unbalanced="0"/>
    <cacheHierarchy uniqueName="[07 share-of-population-with-cancer-by-age].[Year]" caption="Year" attribute="1" defaultMemberUniqueName="[07 share-of-population-with-cancer-by-age].[Year].[All]" allUniqueName="[07 share-of-population-with-cancer-by-age].[Year].[All]" dimensionUniqueName="[07 share-of-population-with-cancer-by-age]" displayFolder="" count="2" memberValueDatatype="3" unbalanced="0"/>
    <cacheHierarchy uniqueName="[07 share-of-population-with-cancer-by-age].[Prevalence - Neoplasms - Sex: Both - Age: Under 5 (Percent)]" caption="Prevalence - Neoplasms - Sex: Both - Age: Under 5 (Percent)" attribute="1" defaultMemberUniqueName="[07 share-of-population-with-cancer-by-age].[Prevalence - Neoplasms - Sex: Both - Age: Under 5 (Percent)].[All]" allUniqueName="[07 share-of-population-with-cancer-by-age].[Prevalence - Neoplasms - Sex: Both - Age: Under 5 (Percent)].[All]" dimensionUniqueName="[07 share-of-population-with-cancer-by-age]" displayFolder="" count="2" memberValueDatatype="5" unbalanced="0"/>
    <cacheHierarchy uniqueName="[07 share-of-population-with-cancer-by-age].[Prevalence - Neoplasms - Sex: Both - Age: 70+ years (Percent)]" caption="Prevalence - Neoplasms - Sex: Both - Age: 70+ years (Percent)" attribute="1" defaultMemberUniqueName="[07 share-of-population-with-cancer-by-age].[Prevalence - Neoplasms - Sex: Both - Age: 70+ years (Percent)].[All]" allUniqueName="[07 share-of-population-with-cancer-by-age].[Prevalence - Neoplasms - Sex: Both - Age: 70+ years (Percent)].[All]" dimensionUniqueName="[07 share-of-population-with-cancer-by-age]" displayFolder="" count="2" memberValueDatatype="5" unbalanced="0"/>
    <cacheHierarchy uniqueName="[07 share-of-population-with-cancer-by-age].[Prevalence - Neoplasms - Sex: Both - Age: 15-49 years (Percent)]" caption="Prevalence - Neoplasms - Sex: Both - Age: 15-49 years (Percent)" attribute="1" defaultMemberUniqueName="[07 share-of-population-with-cancer-by-age].[Prevalence - Neoplasms - Sex: Both - Age: 15-49 years (Percent)].[All]" allUniqueName="[07 share-of-population-with-cancer-by-age].[Prevalence - Neoplasms - Sex: Both - Age: 15-49 years (Percent)].[All]" dimensionUniqueName="[07 share-of-population-with-cancer-by-age]" displayFolder="" count="2" memberValueDatatype="5" unbalanced="0"/>
    <cacheHierarchy uniqueName="[07 share-of-population-with-cancer-by-age].[Prevalence - Neoplasms - Sex: Both - Age: 50-69 years (Percent)]" caption="Prevalence - Neoplasms - Sex: Both - Age: 50-69 years (Percent)" attribute="1" defaultMemberUniqueName="[07 share-of-population-with-cancer-by-age].[Prevalence - Neoplasms - Sex: Both - Age: 50-69 years (Percent)].[All]" allUniqueName="[07 share-of-population-with-cancer-by-age].[Prevalence - Neoplasms - Sex: Both - Age: 50-69 years (Percent)].[All]" dimensionUniqueName="[07 share-of-population-with-cancer-by-age]" displayFolder="" count="2" memberValueDatatype="5" unbalanced="0"/>
    <cacheHierarchy uniqueName="[07 share-of-population-with-cancer-by-age].[Prevalence - Neoplasms - Sex: Both - Age: 5-14 years (Percent)]" caption="Prevalence - Neoplasms - Sex: Both - Age: 5-14 years (Percent)" attribute="1" defaultMemberUniqueName="[07 share-of-population-with-cancer-by-age].[Prevalence - Neoplasms - Sex: Both - Age: 5-14 years (Percent)].[All]" allUniqueName="[07 share-of-population-with-cancer-by-age].[Prevalence - Neoplasms - Sex: Both - Age: 5-14 years (Percent)].[All]" dimensionUniqueName="[07 share-of-population-with-cancer-by-age]" displayFolder="" count="2" memberValueDatatype="5" unbalanced="0"/>
    <cacheHierarchy uniqueName="[07 share-of-population-with-cancer-by-age].[Prevalence - Neoplasms - Sex: Both - Age: All Ages (Percent)]" caption="Prevalence - Neoplasms - Sex: Both - Age: All Ages (Percent)" attribute="1" defaultMemberUniqueName="[07 share-of-population-with-cancer-by-age].[Prevalence - Neoplasms - Sex: Both - Age: All Ages (Percent)].[All]" allUniqueName="[07 share-of-population-with-cancer-by-age].[Prevalence - Neoplasms - Sex: Both - Age: All Ages (Percent)].[All]" dimensionUniqueName="[07 share-of-population-with-cancer-by-age]" displayFolder="" count="2" memberValueDatatype="5" unbalanced="0"/>
    <cacheHierarchy uniqueName="[08 disease-burden-rates-by-cancer-types].[Entity]" caption="Entity" attribute="1" defaultMemberUniqueName="[08 disease-burden-rates-by-cancer-types].[Entity].[All]" allUniqueName="[08 disease-burden-rates-by-cancer-types].[Entity].[All]" dimensionUniqueName="[08 disease-burden-rates-by-cancer-types]" displayFolder="" count="2" memberValueDatatype="130" unbalanced="0"/>
    <cacheHierarchy uniqueName="[08 disease-burden-rates-by-cancer-types].[Code]" caption="Code" attribute="1" defaultMemberUniqueName="[08 disease-burden-rates-by-cancer-types].[Code].[All]" allUniqueName="[08 disease-burden-rates-by-cancer-types].[Code].[All]" dimensionUniqueName="[08 disease-burden-rates-by-cancer-types]" displayFolder="" count="2" memberValueDatatype="130" unbalanced="0"/>
    <cacheHierarchy uniqueName="[08 disease-burden-rates-by-cancer-types].[Year]" caption="Year" attribute="1" defaultMemberUniqueName="[08 disease-burden-rates-by-cancer-types].[Year].[All]" allUniqueName="[08 disease-burden-rates-by-cancer-types].[Year].[All]" dimensionUniqueName="[08 disease-burden-rates-by-cancer-types]" displayFolder="" count="2" memberValueDatatype="3" unbalanced="0"/>
    <cacheHierarchy uniqueName="[08 disease-burden-rates-by-cancer-types].[DALYs (Disability-Adjusted Life Years) - Other pharynx cancer -]" caption="DALYs (Disability-Adjusted Life Years) - Other pharynx cancer -" attribute="1" defaultMemberUniqueName="[08 disease-burden-rates-by-cancer-types].[DALYs (Disability-Adjusted Life Years) - Other pharynx cancer -].[All]" allUniqueName="[08 disease-burden-rates-by-cancer-types].[DALYs (Disability-Adjusted Life Years) - Other pharynx cancer -].[All]" dimensionUniqueName="[08 disease-burden-rates-by-cancer-types]" displayFolder="" count="2" memberValueDatatype="5" unbalanced="0"/>
    <cacheHierarchy uniqueName="[08 disease-burden-rates-by-cancer-types].[DALYs (Disability-Adjusted Life Years) - Liver cancer - Sex: Bot]" caption="DALYs (Disability-Adjusted Life Years) - Liver cancer - Sex: Bot" attribute="1" defaultMemberUniqueName="[08 disease-burden-rates-by-cancer-types].[DALYs (Disability-Adjusted Life Years) - Liver cancer - Sex: Bot].[All]" allUniqueName="[08 disease-burden-rates-by-cancer-types].[DALYs (Disability-Adjusted Life Years) - Liver cancer - Sex: Bot].[All]" dimensionUniqueName="[08 disease-burden-rates-by-cancer-types]" displayFolder="" count="2" memberValueDatatype="5" unbalanced="0"/>
    <cacheHierarchy uniqueName="[08 disease-burden-rates-by-cancer-types].[DALYs (Disability-Adjusted Life Years) - Breast cancer - Sex: Bo]" caption="DALYs (Disability-Adjusted Life Years) - Breast cancer - Sex: Bo" attribute="1" defaultMemberUniqueName="[08 disease-burden-rates-by-cancer-types].[DALYs (Disability-Adjusted Life Years) - Breast cancer - Sex: Bo].[All]" allUniqueName="[08 disease-burden-rates-by-cancer-types].[DALYs (Disability-Adjusted Life Years) - Breast cancer - Sex: Bo].[All]" dimensionUniqueName="[08 disease-burden-rates-by-cancer-types]" displayFolder="" count="2" memberValueDatatype="5" unbalanced="0"/>
    <cacheHierarchy uniqueName="[08 disease-burden-rates-by-cancer-types].[DALYs (Disability-Adjusted Life Years) - Tracheal, bronchus, and]" caption="DALYs (Disability-Adjusted Life Years) - Tracheal, bronchus, and" attribute="1" defaultMemberUniqueName="[08 disease-burden-rates-by-cancer-types].[DALYs (Disability-Adjusted Life Years) - Tracheal, bronchus, and].[All]" allUniqueName="[08 disease-burden-rates-by-cancer-types].[DALYs (Disability-Adjusted Life Years) - Tracheal, bronchus, and].[All]" dimensionUniqueName="[08 disease-burden-rates-by-cancer-types]" displayFolder="" count="2" memberValueDatatype="5" unbalanced="0"/>
    <cacheHierarchy uniqueName="[08 disease-burden-rates-by-cancer-types].[DALYs (Disability-Adjusted Life Years) - Gallbladder and biliary]" caption="DALYs (Disability-Adjusted Life Years) - Gallbladder and biliary" attribute="1" defaultMemberUniqueName="[08 disease-burden-rates-by-cancer-types].[DALYs (Disability-Adjusted Life Years) - Gallbladder and biliary].[All]" allUniqueName="[08 disease-burden-rates-by-cancer-types].[DALYs (Disability-Adjusted Life Years) - Gallbladder and biliary].[All]" dimensionUniqueName="[08 disease-burden-rates-by-cancer-types]" displayFolder="" count="2" memberValueDatatype="5" unbalanced="0"/>
    <cacheHierarchy uniqueName="[08 disease-burden-rates-by-cancer-types].[DALYs (Disability-Adjusted Life Years) - Kidney cancer - Sex: Bo]" caption="DALYs (Disability-Adjusted Life Years) - Kidney cancer - Sex: Bo" attribute="1" defaultMemberUniqueName="[08 disease-burden-rates-by-cancer-types].[DALYs (Disability-Adjusted Life Years) - Kidney cancer - Sex: Bo].[All]" allUniqueName="[08 disease-burden-rates-by-cancer-types].[DALYs (Disability-Adjusted Life Years) - Kidney cancer - Sex: Bo].[All]" dimensionUniqueName="[08 disease-burden-rates-by-cancer-types]" displayFolder="" count="2" memberValueDatatype="5" unbalanced="0"/>
    <cacheHierarchy uniqueName="[08 disease-burden-rates-by-cancer-types].[DALYs (Disability-Adjusted Life Years) - Larynx cancer - Sex: Bo]" caption="DALYs (Disability-Adjusted Life Years) - Larynx cancer - Sex: Bo" attribute="1" defaultMemberUniqueName="[08 disease-burden-rates-by-cancer-types].[DALYs (Disability-Adjusted Life Years) - Larynx cancer - Sex: Bo].[All]" allUniqueName="[08 disease-burden-rates-by-cancer-types].[DALYs (Disability-Adjusted Life Years) - Larynx cancer - Sex: Bo].[All]" dimensionUniqueName="[08 disease-burden-rates-by-cancer-types]" displayFolder="" count="2" memberValueDatatype="5" unbalanced="0"/>
    <cacheHierarchy uniqueName="[08 disease-burden-rates-by-cancer-types].[DALYs (Disability-Adjusted Life Years) - Stomach cancer - Sex: B]" caption="DALYs (Disability-Adjusted Life Years) - Stomach cancer - Sex: B" attribute="1" defaultMemberUniqueName="[08 disease-burden-rates-by-cancer-types].[DALYs (Disability-Adjusted Life Years) - Stomach cancer - Sex: B].[All]" allUniqueName="[08 disease-burden-rates-by-cancer-types].[DALYs (Disability-Adjusted Life Years) - Stomach cancer - Sex: B].[All]" dimensionUniqueName="[08 disease-burden-rates-by-cancer-types]" displayFolder="" count="2" memberValueDatatype="5" unbalanced="0"/>
    <cacheHierarchy uniqueName="[08 disease-burden-rates-by-cancer-types].[DALYs (Disability-Adjusted Life Years) - Thyroid cancer - Sex: B]" caption="DALYs (Disability-Adjusted Life Years) - Thyroid cancer - Sex: B" attribute="1" defaultMemberUniqueName="[08 disease-burden-rates-by-cancer-types].[DALYs (Disability-Adjusted Life Years) - Thyroid cancer - Sex: B].[All]" allUniqueName="[08 disease-burden-rates-by-cancer-types].[DALYs (Disability-Adjusted Life Years) - Thyroid cancer - Sex: B].[All]" dimensionUniqueName="[08 disease-burden-rates-by-cancer-types]" displayFolder="" count="2" memberValueDatatype="5" unbalanced="0"/>
    <cacheHierarchy uniqueName="[08 disease-burden-rates-by-cancer-types].[DALYs (Disability-Adjusted Life Years) - Uterine cancer - Sex: B]" caption="DALYs (Disability-Adjusted Life Years) - Uterine cancer - Sex: B" attribute="1" defaultMemberUniqueName="[08 disease-burden-rates-by-cancer-types].[DALYs (Disability-Adjusted Life Years) - Uterine cancer - Sex: B].[All]" allUniqueName="[08 disease-burden-rates-by-cancer-types].[DALYs (Disability-Adjusted Life Years) - Uterine cancer - Sex: B].[All]" dimensionUniqueName="[08 disease-burden-rates-by-cancer-types]" displayFolder="" count="2" memberValueDatatype="5" unbalanced="0"/>
    <cacheHierarchy uniqueName="[08 disease-burden-rates-by-cancer-types].[DALYs (Disability-Adjusted Life Years) - Ovarian cancer - Sex: B]" caption="DALYs (Disability-Adjusted Life Years) - Ovarian cancer - Sex: B" attribute="1" defaultMemberUniqueName="[08 disease-burden-rates-by-cancer-types].[DALYs (Disability-Adjusted Life Years) - Ovarian cancer - Sex: B].[All]" allUniqueName="[08 disease-burden-rates-by-cancer-types].[DALYs (Disability-Adjusted Life Years) - Ovarian cancer - Sex: B].[All]" dimensionUniqueName="[08 disease-burden-rates-by-cancer-types]" displayFolder="" count="2" memberValueDatatype="5" unbalanced="0"/>
    <cacheHierarchy uniqueName="[08 disease-burden-rates-by-cancer-types].[DALYs (Disability-Adjusted Life Years) - Bladder cancer - Sex: B]" caption="DALYs (Disability-Adjusted Life Years) - Bladder cancer - Sex: B" attribute="1" defaultMemberUniqueName="[08 disease-burden-rates-by-cancer-types].[DALYs (Disability-Adjusted Life Years) - Bladder cancer - Sex: B].[All]" allUniqueName="[08 disease-burden-rates-by-cancer-types].[DALYs (Disability-Adjusted Life Years) - Bladder cancer - Sex: B].[All]" dimensionUniqueName="[08 disease-burden-rates-by-cancer-types]" displayFolder="" count="2" memberValueDatatype="5" unbalanced="0"/>
    <cacheHierarchy uniqueName="[08 disease-burden-rates-by-cancer-types].[DALYs (Disability-Adjusted Life Years) - Cervical cancer - Sex:]" caption="DALYs (Disability-Adjusted Life Years) - Cervical cancer - Sex:" attribute="1" defaultMemberUniqueName="[08 disease-burden-rates-by-cancer-types].[DALYs (Disability-Adjusted Life Years) - Cervical cancer - Sex:].[All]" allUniqueName="[08 disease-burden-rates-by-cancer-types].[DALYs (Disability-Adjusted Life Years) - Cervical cancer - Sex:].[All]" dimensionUniqueName="[08 disease-burden-rates-by-cancer-types]" displayFolder="" count="2" memberValueDatatype="5" unbalanced="0"/>
    <cacheHierarchy uniqueName="[08 disease-burden-rates-by-cancer-types].[DALYs (Disability-Adjusted Life Years) - Prostate cancer - Sex:]" caption="DALYs (Disability-Adjusted Life Years) - Prostate cancer - Sex:" attribute="1" defaultMemberUniqueName="[08 disease-burden-rates-by-cancer-types].[DALYs (Disability-Adjusted Life Years) - Prostate cancer - Sex:].[All]" allUniqueName="[08 disease-burden-rates-by-cancer-types].[DALYs (Disability-Adjusted Life Years) - Prostate cancer - Sex:].[All]" dimensionUniqueName="[08 disease-burden-rates-by-cancer-types]" displayFolder="" count="2" memberValueDatatype="5" unbalanced="0"/>
    <cacheHierarchy uniqueName="[08 disease-burden-rates-by-cancer-types].[DALYs (Disability-Adjusted Life Years) - Brain and central nervo]" caption="DALYs (Disability-Adjusted Life Years) - Brain and central nervo" attribute="1" defaultMemberUniqueName="[08 disease-burden-rates-by-cancer-types].[DALYs (Disability-Adjusted Life Years) - Brain and central nervo].[All]" allUniqueName="[08 disease-burden-rates-by-cancer-types].[DALYs (Disability-Adjusted Life Years) - Brain and central nervo].[All]" dimensionUniqueName="[08 disease-burden-rates-by-cancer-types]" displayFolder="" count="2" memberValueDatatype="5" unbalanced="0"/>
    <cacheHierarchy uniqueName="[08 disease-burden-rates-by-cancer-types].[DALYs (Disability-Adjusted Life Years) - Pancreatic cancer - Sex]" caption="DALYs (Disability-Adjusted Life Years) - Pancreatic cancer - Sex" attribute="1" defaultMemberUniqueName="[08 disease-burden-rates-by-cancer-types].[DALYs (Disability-Adjusted Life Years) - Pancreatic cancer - Sex].[All]" allUniqueName="[08 disease-burden-rates-by-cancer-types].[DALYs (Disability-Adjusted Life Years) - Pancreatic cancer - Sex].[All]" dimensionUniqueName="[08 disease-burden-rates-by-cancer-types]" displayFolder="" count="2" memberValueDatatype="5" unbalanced="0"/>
    <cacheHierarchy uniqueName="[08 disease-burden-rates-by-cancer-types].[DALYs (Disability-Adjusted Life Years) - Testicular cancer - Sex]" caption="DALYs (Disability-Adjusted Life Years) - Testicular cancer - Sex" attribute="1" defaultMemberUniqueName="[08 disease-burden-rates-by-cancer-types].[DALYs (Disability-Adjusted Life Years) - Testicular cancer - Sex].[All]" allUniqueName="[08 disease-burden-rates-by-cancer-types].[DALYs (Disability-Adjusted Life Years) - Testicular cancer - Sex].[All]" dimensionUniqueName="[08 disease-burden-rates-by-cancer-types]" displayFolder="" count="2" memberValueDatatype="5" unbalanced="0"/>
    <cacheHierarchy uniqueName="[08 disease-burden-rates-by-cancer-types].[DALYs (Disability-Adjusted Life Years) - Esophageal cancer - Sex]" caption="DALYs (Disability-Adjusted Life Years) - Esophageal cancer - Sex" attribute="1" defaultMemberUniqueName="[08 disease-burden-rates-by-cancer-types].[DALYs (Disability-Adjusted Life Years) - Esophageal cancer - Sex].[All]" allUniqueName="[08 disease-burden-rates-by-cancer-types].[DALYs (Disability-Adjusted Life Years) - Esophageal cancer - Sex].[All]" dimensionUniqueName="[08 disease-burden-rates-by-cancer-types]" displayFolder="" count="2" memberValueDatatype="5" unbalanced="0"/>
    <cacheHierarchy uniqueName="[08 disease-burden-rates-by-cancer-types].[DALYs (Disability-Adjusted Life Years) - Nasopharynx cancer - Se]" caption="DALYs (Disability-Adjusted Life Years) - Nasopharynx cancer - Se" attribute="1" defaultMemberUniqueName="[08 disease-burden-rates-by-cancer-types].[DALYs (Disability-Adjusted Life Years) - Nasopharynx cancer - Se].[All]" allUniqueName="[08 disease-burden-rates-by-cancer-types].[DALYs (Disability-Adjusted Life Years) - Nasopharynx cancer - Se].[All]" dimensionUniqueName="[08 disease-burden-rates-by-cancer-types]" displayFolder="" count="2" memberValueDatatype="5" unbalanced="0"/>
    <cacheHierarchy uniqueName="[08 disease-burden-rates-by-cancer-types].[DALYs (Disability-Adjusted Life Years) - Colon and rectum cancer]" caption="DALYs (Disability-Adjusted Life Years) - Colon and rectum cancer" attribute="1" defaultMemberUniqueName="[08 disease-burden-rates-by-cancer-types].[DALYs (Disability-Adjusted Life Years) - Colon and rectum cancer].[All]" allUniqueName="[08 disease-burden-rates-by-cancer-types].[DALYs (Disability-Adjusted Life Years) - Colon and rectum cancer].[All]" dimensionUniqueName="[08 disease-burden-rates-by-cancer-types]" displayFolder="" count="2" memberValueDatatype="5" unbalanced="0"/>
    <cacheHierarchy uniqueName="[08 disease-burden-rates-by-cancer-types].[DALYs (Disability-Adjusted Life Years) - Non-melanoma skin cance]" caption="DALYs (Disability-Adjusted Life Years) - Non-melanoma skin cance" attribute="1" defaultMemberUniqueName="[08 disease-burden-rates-by-cancer-types].[DALYs (Disability-Adjusted Life Years) - Non-melanoma skin cance].[All]" allUniqueName="[08 disease-burden-rates-by-cancer-types].[DALYs (Disability-Adjusted Life Years) - Non-melanoma skin cance].[All]" dimensionUniqueName="[08 disease-burden-rates-by-cancer-types]" displayFolder="" count="2" memberValueDatatype="5" unbalanced="0"/>
    <cacheHierarchy uniqueName="[08 disease-burden-rates-by-cancer-types].[DALYs (Disability-Adjusted Life Years) - Lip and oral cavity can]" caption="DALYs (Disability-Adjusted Life Years) - Lip and oral cavity can" attribute="1" defaultMemberUniqueName="[08 disease-burden-rates-by-cancer-types].[DALYs (Disability-Adjusted Life Years) - Lip and oral cavity can].[All]" allUniqueName="[08 disease-burden-rates-by-cancer-types].[DALYs (Disability-Adjusted Life Years) - Lip and oral cavity can].[All]" dimensionUniqueName="[08 disease-burden-rates-by-cancer-types]" displayFolder="" count="2" memberValueDatatype="5" unbalanced="0"/>
    <cacheHierarchy uniqueName="[08 disease-burden-rates-by-cancer-types].[DALYs (Disability-Adjusted Life Years) - Malignant skin melanoma]" caption="DALYs (Disability-Adjusted Life Years) - Malignant skin melanoma" attribute="1" defaultMemberUniqueName="[08 disease-burden-rates-by-cancer-types].[DALYs (Disability-Adjusted Life Years) - Malignant skin melanoma].[All]" allUniqueName="[08 disease-burden-rates-by-cancer-types].[DALYs (Disability-Adjusted Life Years) - Malignant skin melanoma].[All]" dimensionUniqueName="[08 disease-burden-rates-by-cancer-types]" displayFolder="" count="2" memberValueDatatype="5" unbalanced="0"/>
    <cacheHierarchy uniqueName="[08 disease-burden-rates-by-cancer-types].[DALYs (Disability-Adjusted Life Years) - Other malignant neoplas]" caption="DALYs (Disability-Adjusted Life Years) - Other malignant neoplas" attribute="1" defaultMemberUniqueName="[08 disease-burden-rates-by-cancer-types].[DALYs (Disability-Adjusted Life Years) - Other malignant neoplas].[All]" allUniqueName="[08 disease-burden-rates-by-cancer-types].[DALYs (Disability-Adjusted Life Years) - Other malignant neoplas].[All]" dimensionUniqueName="[08 disease-burden-rates-by-cancer-types]" displayFolder="" count="2" memberValueDatatype="5" unbalanced="0"/>
    <cacheHierarchy uniqueName="[08 disease-burden-rates-by-cancer-types].[DALYs (Disability-Adjusted Life Years) - Mesothelioma - Sex: Bot]" caption="DALYs (Disability-Adjusted Life Years) - Mesothelioma - Sex: Bot" attribute="1" defaultMemberUniqueName="[08 disease-burden-rates-by-cancer-types].[DALYs (Disability-Adjusted Life Years) - Mesothelioma - Sex: Bot].[All]" allUniqueName="[08 disease-burden-rates-by-cancer-types].[DALYs (Disability-Adjusted Life Years) - Mesothelioma - Sex: Bot].[All]" dimensionUniqueName="[08 disease-burden-rates-by-cancer-types]" displayFolder="" count="2" memberValueDatatype="5" unbalanced="0"/>
    <cacheHierarchy uniqueName="[08 disease-burden-rates-by-cancer-types].[DALYs (Disability-Adjusted Life Years) - Hodgkin lymphoma - Sex:]" caption="DALYs (Disability-Adjusted Life Years) - Hodgkin lymphoma - Sex:" attribute="1" defaultMemberUniqueName="[08 disease-burden-rates-by-cancer-types].[DALYs (Disability-Adjusted Life Years) - Hodgkin lymphoma - Sex:].[All]" allUniqueName="[08 disease-burden-rates-by-cancer-types].[DALYs (Disability-Adjusted Life Years) - Hodgkin lymphoma - Sex:].[All]" dimensionUniqueName="[08 disease-burden-rates-by-cancer-types]" displayFolder="" count="2" memberValueDatatype="5" unbalanced="0"/>
    <cacheHierarchy uniqueName="[08 disease-burden-rates-by-cancer-types].[DALYs (Disability-Adjusted Life Years) - Non-Hodgkin lymphoma -]" caption="DALYs (Disability-Adjusted Life Years) - Non-Hodgkin lymphoma -" attribute="1" defaultMemberUniqueName="[08 disease-burden-rates-by-cancer-types].[DALYs (Disability-Adjusted Life Years) - Non-Hodgkin lymphoma -].[All]" allUniqueName="[08 disease-burden-rates-by-cancer-types].[DALYs (Disability-Adjusted Life Years) - Non-Hodgkin lymphoma -].[All]" dimensionUniqueName="[08 disease-burden-rates-by-cancer-types]" displayFolder="" count="2" memberValueDatatype="5" unbalanced="0"/>
    <cacheHierarchy uniqueName="[09_cancer-deaths-rate-and-age-standardized-rate-index].[Entity]" caption="Entity" attribute="1" defaultMemberUniqueName="[09_cancer-deaths-rate-and-age-standardized-rate-index].[Entity].[All]" allUniqueName="[09_cancer-deaths-rate-and-age-standardized-rate-index].[Entity].[All]" dimensionUniqueName="[09_cancer-deaths-rate-and-age-standardized-rate-index]" displayFolder="" count="2" memberValueDatatype="130" unbalanced="0"/>
    <cacheHierarchy uniqueName="[09_cancer-deaths-rate-and-age-standardized-rate-index].[Code]" caption="Code" attribute="1" defaultMemberUniqueName="[09_cancer-deaths-rate-and-age-standardized-rate-index].[Code].[All]" allUniqueName="[09_cancer-deaths-rate-and-age-standardized-rate-index].[Code].[All]" dimensionUniqueName="[09_cancer-deaths-rate-and-age-standardized-rate-index]" displayFolder="" count="2" memberValueDatatype="130" unbalanced="0"/>
    <cacheHierarchy uniqueName="[09_cancer-deaths-rate-and-age-standardized-rate-index].[Year]" caption="Year" attribute="1" defaultMemberUniqueName="[09_cancer-deaths-rate-and-age-standardized-rate-index].[Year].[All]" allUniqueName="[09_cancer-deaths-rate-and-age-standardized-rate-index].[Year].[All]" dimensionUniqueName="[09_cancer-deaths-rate-and-age-standardized-rate-index]" displayFolder="" count="2" memberValueDatatype="3" unbalanced="0">
      <fieldsUsage count="2">
        <fieldUsage x="-1"/>
        <fieldUsage x="3"/>
      </fieldsUsage>
    </cacheHierarchy>
    <cacheHierarchy uniqueName="[09_cancer-deaths-rate-and-age-standardized-rate-index].[Deaths - Neoplasms - Sex: Both - Age: Age-standardized (Rate)]" caption="Deaths - Neoplasms - Sex: Both - Age: Age-standardized (Rate)" attribute="1" defaultMemberUniqueName="[09_cancer-deaths-rate-and-age-standardized-rate-index].[Deaths - Neoplasms - Sex: Both - Age: Age-standardized (Rate)].[All]" allUniqueName="[09_cancer-deaths-rate-and-age-standardized-rate-index].[Deaths - Neoplasms - Sex: Both - Age: Age-standardized (Rate)].[All]" dimensionUniqueName="[09_cancer-deaths-rate-and-age-standardized-rate-index]" displayFolder="" count="2" memberValueDatatype="5" unbalanced="0"/>
    <cacheHierarchy uniqueName="[09_cancer-deaths-rate-and-age-standardized-rate-index].[Deaths - Neoplasms - Sex: Both - Age: All Ages (Rate)]" caption="Deaths - Neoplasms - Sex: Both - Age: All Ages (Rate)" attribute="1" defaultMemberUniqueName="[09_cancer-deaths-rate-and-age-standardized-rate-index].[Deaths - Neoplasms - Sex: Both - Age: All Ages (Rate)].[All]" allUniqueName="[09_cancer-deaths-rate-and-age-standardized-rate-index].[Deaths - Neoplasms - Sex: Both - Age: All Ages (Rate)].[All]" dimensionUniqueName="[09_cancer-deaths-rate-and-age-standardized-rate-index]" displayFolder="" count="2" memberValueDatatype="5" unbalanced="0"/>
    <cacheHierarchy uniqueName="[09_cancer-deaths-rate-and-age-standardized-rate-index].[Deaths - Neoplasms - Sex: Both - Age: All Ages (Number)]" caption="Deaths - Neoplasms - Sex: Both - Age: All Ages (Number)" attribute="1" defaultMemberUniqueName="[09_cancer-deaths-rate-and-age-standardized-rate-index].[Deaths - Neoplasms - Sex: Both - Age: All Ages (Number)].[All]" allUniqueName="[09_cancer-deaths-rate-and-age-standardized-rate-index].[Deaths - Neoplasms - Sex: Both - Age: All Ages (Number)].[All]" dimensionUniqueName="[09_cancer-deaths-rate-and-age-standardized-rate-index]" displayFolder="" count="2" memberValueDatatype="3" unbalanced="0"/>
    <cacheHierarchy uniqueName="[Measures].[__XL_Count 01 annual-number-of-deaths-by-cause]" caption="__XL_Count 01 annual-number-of-deaths-by-cause" measure="1" displayFolder="" measureGroup="01 annual-number-of-deaths-by-cause" count="0" hidden="1"/>
    <cacheHierarchy uniqueName="[Measures].[__XL_Count 02 total-cancer-deaths-by-type]" caption="__XL_Count 02 total-cancer-deaths-by-type" measure="1" displayFolder="" measureGroup="02 total-cancer-deaths-by-type" count="0" hidden="1"/>
    <cacheHierarchy uniqueName="[Measures].[__XL_Count 03 cancer-death-rates-by-age]" caption="__XL_Count 03 cancer-death-rates-by-age" measure="1" displayFolder="" measureGroup="03 cancer-death-rates-by-age" count="0" hidden="1"/>
    <cacheHierarchy uniqueName="[Measures].[__XL_Count 04_share-of-population-with-cancer-types_]" caption="__XL_Count 04_share-of-population-with-cancer-types_" measure="1" displayFolder="" measureGroup="04_share-of-population-with-cancer-types_" count="0" hidden="1"/>
    <cacheHierarchy uniqueName="[Measures].[__XL_Count 05_share-of-population-with-cancer]" caption="__XL_Count 05_share-of-population-with-cancer" measure="1" displayFolder="" measureGroup="05_share-of-population-with-cancer" count="0" hidden="1"/>
    <cacheHierarchy uniqueName="[Measures].[__XL_Count 06 number-of-people-with-cancer-by-age]" caption="__XL_Count 06 number-of-people-with-cancer-by-age" measure="1" displayFolder="" measureGroup="06 number-of-people-with-cancer-by-age" count="0" hidden="1"/>
    <cacheHierarchy uniqueName="[Measures].[__XL_Count 07 share-of-population-with-cancer-by-age]" caption="__XL_Count 07 share-of-population-with-cancer-by-age" measure="1" displayFolder="" measureGroup="07 share-of-population-with-cancer-by-age" count="0" hidden="1"/>
    <cacheHierarchy uniqueName="[Measures].[__XL_Count 08 disease-burden-rates-by-cancer-types]" caption="__XL_Count 08 disease-burden-rates-by-cancer-types" measure="1" displayFolder="" measureGroup="08 disease-burden-rates-by-cancer-types" count="0" hidden="1"/>
    <cacheHierarchy uniqueName="[Measures].[__XL_Count 09_cancer-deaths-rate-and-age-standardized-rate-index]" caption="__XL_Count 09_cancer-deaths-rate-and-age-standardized-rate-index" measure="1" displayFolder="" measureGroup="09_cancer-deaths-rate-and-age-standardized-rate-index" count="0" hidden="1"/>
    <cacheHierarchy uniqueName="[Measures].[__No measures defined]" caption="__No measures defined" measure="1" displayFolder="" count="0" hidden="1"/>
    <cacheHierarchy uniqueName="[Measures].[Sum of Number of executions (Amnesty International)]" caption="Sum of Number of executions (Amnesty International)" measure="1" displayFolder="" measureGroup="01 annual-number-of-deaths-by-cause" count="0" hidden="1">
      <extLst>
        <ext xmlns:x15="http://schemas.microsoft.com/office/spreadsheetml/2010/11/main" uri="{B97F6D7D-B522-45F9-BDA1-12C45D357490}">
          <x15:cacheHierarchy aggregatedColumn="3"/>
        </ext>
      </extLst>
    </cacheHierarchy>
    <cacheHierarchy uniqueName="[Measures].[Sum of Deaths - Meningitis - Sex: Both - Age: All Ages (Number)]" caption="Sum of Deaths - Meningitis - Sex: Both - Age: All Ages (Number)" measure="1" displayFolder="" measureGroup="01 annual-number-of-deaths-by-cause" count="0" hidden="1">
      <extLst>
        <ext xmlns:x15="http://schemas.microsoft.com/office/spreadsheetml/2010/11/main" uri="{B97F6D7D-B522-45F9-BDA1-12C45D357490}">
          <x15:cacheHierarchy aggregatedColumn="4"/>
        </ext>
      </extLst>
    </cacheHierarchy>
    <cacheHierarchy uniqueName="[Measures].[Sum of Deaths - Alzheimer's disease and other dementias - Sex: Both - A]" caption="Sum of Deaths - Alzheimer's disease and other dementias - Sex: Both - A" measure="1" displayFolder="" measureGroup="01 annual-number-of-deaths-by-cause" count="0" hidden="1">
      <extLst>
        <ext xmlns:x15="http://schemas.microsoft.com/office/spreadsheetml/2010/11/main" uri="{B97F6D7D-B522-45F9-BDA1-12C45D357490}">
          <x15:cacheHierarchy aggregatedColumn="5"/>
        </ext>
      </extLst>
    </cacheHierarchy>
    <cacheHierarchy uniqueName="[Measures].[Sum of Deaths - Parkinson's disease - Sex: Both - Age: All Ages (Number]" caption="Sum of Deaths - Parkinson's disease - Sex: Both - Age: All Ages (Number" measure="1" displayFolder="" measureGroup="01 annual-number-of-deaths-by-cause" count="0" hidden="1">
      <extLst>
        <ext xmlns:x15="http://schemas.microsoft.com/office/spreadsheetml/2010/11/main" uri="{B97F6D7D-B522-45F9-BDA1-12C45D357490}">
          <x15:cacheHierarchy aggregatedColumn="6"/>
        </ext>
      </extLst>
    </cacheHierarchy>
    <cacheHierarchy uniqueName="[Measures].[Sum of Deaths - Nutritional deficiencies - Sex: Both - Age: All Ages (N]" caption="Sum of Deaths - Nutritional deficiencies - Sex: Both - Age: All Ages (N" measure="1" displayFolder="" measureGroup="01 annual-number-of-deaths-by-cause" count="0" hidden="1">
      <extLst>
        <ext xmlns:x15="http://schemas.microsoft.com/office/spreadsheetml/2010/11/main" uri="{B97F6D7D-B522-45F9-BDA1-12C45D357490}">
          <x15:cacheHierarchy aggregatedColumn="7"/>
        </ext>
      </extLst>
    </cacheHierarchy>
    <cacheHierarchy uniqueName="[Measures].[Sum of Deaths - Malaria - Sex: Both - Age: All Ages (Number)]" caption="Sum of Deaths - Malaria - Sex: Both - Age: All Ages (Number)" measure="1" displayFolder="" measureGroup="01 annual-number-of-deaths-by-cause" count="0" hidden="1">
      <extLst>
        <ext xmlns:x15="http://schemas.microsoft.com/office/spreadsheetml/2010/11/main" uri="{B97F6D7D-B522-45F9-BDA1-12C45D357490}">
          <x15:cacheHierarchy aggregatedColumn="8"/>
        </ext>
      </extLst>
    </cacheHierarchy>
    <cacheHierarchy uniqueName="[Measures].[Sum of Deaths - Drowning - Sex: Both - Age: All Ages (Number)]" caption="Sum of Deaths - Drowning - Sex: Both - Age: All Ages (Number)" measure="1" displayFolder="" measureGroup="01 annual-number-of-deaths-by-cause" count="0" hidden="1">
      <extLst>
        <ext xmlns:x15="http://schemas.microsoft.com/office/spreadsheetml/2010/11/main" uri="{B97F6D7D-B522-45F9-BDA1-12C45D357490}">
          <x15:cacheHierarchy aggregatedColumn="9"/>
        </ext>
      </extLst>
    </cacheHierarchy>
    <cacheHierarchy uniqueName="[Measures].[Sum of Deaths - Interpersonal violence - Sex: Both - Age: All Ages (Num]" caption="Sum of Deaths - Interpersonal violence - Sex: Both - Age: All Ages (Num" measure="1" displayFolder="" measureGroup="01 annual-number-of-deaths-by-cause" count="0" hidden="1">
      <extLst>
        <ext xmlns:x15="http://schemas.microsoft.com/office/spreadsheetml/2010/11/main" uri="{B97F6D7D-B522-45F9-BDA1-12C45D357490}">
          <x15:cacheHierarchy aggregatedColumn="10"/>
        </ext>
      </extLst>
    </cacheHierarchy>
    <cacheHierarchy uniqueName="[Measures].[Sum of Deaths - Maternal disorders - Sex: Both - Age: All Ages (Number)]" caption="Sum of Deaths - Maternal disorders - Sex: Both - Age: All Ages (Number)" measure="1" displayFolder="" measureGroup="01 annual-number-of-deaths-by-cause" count="0" hidden="1">
      <extLst>
        <ext xmlns:x15="http://schemas.microsoft.com/office/spreadsheetml/2010/11/main" uri="{B97F6D7D-B522-45F9-BDA1-12C45D357490}">
          <x15:cacheHierarchy aggregatedColumn="11"/>
        </ext>
      </extLst>
    </cacheHierarchy>
    <cacheHierarchy uniqueName="[Measures].[Sum of Deaths - HIV/AIDS - Sex: Both - Age: All Ages (Number)]" caption="Sum of Deaths - HIV/AIDS - Sex: Both - Age: All Ages (Number)" measure="1" displayFolder="" measureGroup="01 annual-number-of-deaths-by-cause" count="0" hidden="1">
      <extLst>
        <ext xmlns:x15="http://schemas.microsoft.com/office/spreadsheetml/2010/11/main" uri="{B97F6D7D-B522-45F9-BDA1-12C45D357490}">
          <x15:cacheHierarchy aggregatedColumn="12"/>
        </ext>
      </extLst>
    </cacheHierarchy>
    <cacheHierarchy uniqueName="[Measures].[Sum of Deaths - Drug use disorders - Sex: Both - Age: All Ages (Number)]" caption="Sum of Deaths - Drug use disorders - Sex: Both - Age: All Ages (Number)" measure="1" displayFolder="" measureGroup="01 annual-number-of-deaths-by-cause" count="0" hidden="1">
      <extLst>
        <ext xmlns:x15="http://schemas.microsoft.com/office/spreadsheetml/2010/11/main" uri="{B97F6D7D-B522-45F9-BDA1-12C45D357490}">
          <x15:cacheHierarchy aggregatedColumn="13"/>
        </ext>
      </extLst>
    </cacheHierarchy>
    <cacheHierarchy uniqueName="[Measures].[Sum of Deaths - Tuberculosis - Sex: Both - Age: All Ages (Number)]" caption="Sum of Deaths - Tuberculosis - Sex: Both - Age: All Ages (Number)" measure="1" displayFolder="" measureGroup="01 annual-number-of-deaths-by-cause" count="0" hidden="1">
      <extLst>
        <ext xmlns:x15="http://schemas.microsoft.com/office/spreadsheetml/2010/11/main" uri="{B97F6D7D-B522-45F9-BDA1-12C45D357490}">
          <x15:cacheHierarchy aggregatedColumn="14"/>
        </ext>
      </extLst>
    </cacheHierarchy>
    <cacheHierarchy uniqueName="[Measures].[Sum of Deaths - Cardiovascular diseases - Sex: Both - Age: All Ages (Nu]" caption="Sum of Deaths - Cardiovascular diseases - Sex: Both - Age: All Ages (Nu" measure="1" displayFolder="" measureGroup="01 annual-number-of-deaths-by-cause" count="0" hidden="1">
      <extLst>
        <ext xmlns:x15="http://schemas.microsoft.com/office/spreadsheetml/2010/11/main" uri="{B97F6D7D-B522-45F9-BDA1-12C45D357490}">
          <x15:cacheHierarchy aggregatedColumn="15"/>
        </ext>
      </extLst>
    </cacheHierarchy>
    <cacheHierarchy uniqueName="[Measures].[Sum of Deaths - Lower respiratory infections - Sex: Both - Age: All Age]" caption="Sum of Deaths - Lower respiratory infections - Sex: Both - Age: All Age" measure="1" displayFolder="" measureGroup="01 annual-number-of-deaths-by-cause" count="0" hidden="1">
      <extLst>
        <ext xmlns:x15="http://schemas.microsoft.com/office/spreadsheetml/2010/11/main" uri="{B97F6D7D-B522-45F9-BDA1-12C45D357490}">
          <x15:cacheHierarchy aggregatedColumn="16"/>
        </ext>
      </extLst>
    </cacheHierarchy>
    <cacheHierarchy uniqueName="[Measures].[Sum of Deaths - Neonatal disorders - Sex: Both - Age: All Ages (Number)]" caption="Sum of Deaths - Neonatal disorders - Sex: Both - Age: All Ages (Number)" measure="1" displayFolder="" measureGroup="01 annual-number-of-deaths-by-cause" count="0" hidden="1">
      <extLst>
        <ext xmlns:x15="http://schemas.microsoft.com/office/spreadsheetml/2010/11/main" uri="{B97F6D7D-B522-45F9-BDA1-12C45D357490}">
          <x15:cacheHierarchy aggregatedColumn="17"/>
        </ext>
      </extLst>
    </cacheHierarchy>
    <cacheHierarchy uniqueName="[Measures].[Sum of Deaths - Alcohol use disorders - Sex: Both - Age: All Ages (Numb]" caption="Sum of Deaths - Alcohol use disorders - Sex: Both - Age: All Ages (Numb" measure="1" displayFolder="" measureGroup="01 annual-number-of-deaths-by-cause" count="0" hidden="1">
      <extLst>
        <ext xmlns:x15="http://schemas.microsoft.com/office/spreadsheetml/2010/11/main" uri="{B97F6D7D-B522-45F9-BDA1-12C45D357490}">
          <x15:cacheHierarchy aggregatedColumn="18"/>
        </ext>
      </extLst>
    </cacheHierarchy>
    <cacheHierarchy uniqueName="[Measures].[Sum of Deaths - Self-harm - Sex: Both - Age: All Ages (Number)]" caption="Sum of Deaths - Self-harm - Sex: Both - Age: All Ages (Number)" measure="1" displayFolder="" measureGroup="01 annual-number-of-deaths-by-cause" count="0" hidden="1">
      <extLst>
        <ext xmlns:x15="http://schemas.microsoft.com/office/spreadsheetml/2010/11/main" uri="{B97F6D7D-B522-45F9-BDA1-12C45D357490}">
          <x15:cacheHierarchy aggregatedColumn="19"/>
        </ext>
      </extLst>
    </cacheHierarchy>
    <cacheHierarchy uniqueName="[Measures].[Sum of Deaths - Exposure to forces of nature - Sex: Both - Age: All Age]" caption="Sum of Deaths - Exposure to forces of nature - Sex: Both - Age: All Age" measure="1" displayFolder="" measureGroup="01 annual-number-of-deaths-by-cause" count="0" hidden="1">
      <extLst>
        <ext xmlns:x15="http://schemas.microsoft.com/office/spreadsheetml/2010/11/main" uri="{B97F6D7D-B522-45F9-BDA1-12C45D357490}">
          <x15:cacheHierarchy aggregatedColumn="20"/>
        </ext>
      </extLst>
    </cacheHierarchy>
    <cacheHierarchy uniqueName="[Measures].[Sum of Deaths - Diarrheal diseases - Sex: Both - Age: All Ages (Number)]" caption="Sum of Deaths - Diarrheal diseases - Sex: Both - Age: All Ages (Number)" measure="1" displayFolder="" measureGroup="01 annual-number-of-deaths-by-cause" count="0" hidden="1">
      <extLst>
        <ext xmlns:x15="http://schemas.microsoft.com/office/spreadsheetml/2010/11/main" uri="{B97F6D7D-B522-45F9-BDA1-12C45D357490}">
          <x15:cacheHierarchy aggregatedColumn="21"/>
        </ext>
      </extLst>
    </cacheHierarchy>
    <cacheHierarchy uniqueName="[Measures].[Sum of Deaths - Environmental heat and cold exposure - Sex: Both - Age:]" caption="Sum of Deaths - Environmental heat and cold exposure - Sex: Both - Age:" measure="1" displayFolder="" measureGroup="01 annual-number-of-deaths-by-cause" count="0" hidden="1">
      <extLst>
        <ext xmlns:x15="http://schemas.microsoft.com/office/spreadsheetml/2010/11/main" uri="{B97F6D7D-B522-45F9-BDA1-12C45D357490}">
          <x15:cacheHierarchy aggregatedColumn="22"/>
        </ext>
      </extLst>
    </cacheHierarchy>
    <cacheHierarchy uniqueName="[Measures].[Sum of Deaths - Neoplasms - Sex: Both - Age: All Ages (Number)]" caption="Sum of Deaths - Neoplasms - Sex: Both - Age: All Ages (Number)" measure="1" displayFolder="" measureGroup="01 annual-number-of-deaths-by-cause" count="0" hidden="1">
      <extLst>
        <ext xmlns:x15="http://schemas.microsoft.com/office/spreadsheetml/2010/11/main" uri="{B97F6D7D-B522-45F9-BDA1-12C45D357490}">
          <x15:cacheHierarchy aggregatedColumn="23"/>
        </ext>
      </extLst>
    </cacheHierarchy>
    <cacheHierarchy uniqueName="[Measures].[Sum of Deaths - Conflict and terrorism - Sex: Both - Age: All Ages (Num]" caption="Sum of Deaths - Conflict and terrorism - Sex: Both - Age: All Ages (Num" measure="1" displayFolder="" measureGroup="01 annual-number-of-deaths-by-cause" count="0" hidden="1">
      <extLst>
        <ext xmlns:x15="http://schemas.microsoft.com/office/spreadsheetml/2010/11/main" uri="{B97F6D7D-B522-45F9-BDA1-12C45D357490}">
          <x15:cacheHierarchy aggregatedColumn="24"/>
        </ext>
      </extLst>
    </cacheHierarchy>
    <cacheHierarchy uniqueName="[Measures].[Sum of Deaths - Diabetes mellitus - Sex: Both - Age: All Ages (Number)]" caption="Sum of Deaths - Diabetes mellitus - Sex: Both - Age: All Ages (Number)" measure="1" displayFolder="" measureGroup="01 annual-number-of-deaths-by-cause" count="0" hidden="1">
      <extLst>
        <ext xmlns:x15="http://schemas.microsoft.com/office/spreadsheetml/2010/11/main" uri="{B97F6D7D-B522-45F9-BDA1-12C45D357490}">
          <x15:cacheHierarchy aggregatedColumn="25"/>
        </ext>
      </extLst>
    </cacheHierarchy>
    <cacheHierarchy uniqueName="[Measures].[Sum of Deaths - Chronic kidney disease - Sex: Both - Age: All Ages (Num]" caption="Sum of Deaths - Chronic kidney disease - Sex: Both - Age: All Ages (Num" measure="1" displayFolder="" measureGroup="01 annual-number-of-deaths-by-cause" count="0" hidden="1">
      <extLst>
        <ext xmlns:x15="http://schemas.microsoft.com/office/spreadsheetml/2010/11/main" uri="{B97F6D7D-B522-45F9-BDA1-12C45D357490}">
          <x15:cacheHierarchy aggregatedColumn="26"/>
        </ext>
      </extLst>
    </cacheHierarchy>
    <cacheHierarchy uniqueName="[Measures].[Sum of Deaths - Poisonings - Sex: Both - Age: All Ages (Number)]" caption="Sum of Deaths - Poisonings - Sex: Both - Age: All Ages (Number)" measure="1" displayFolder="" measureGroup="01 annual-number-of-deaths-by-cause" count="0" hidden="1">
      <extLst>
        <ext xmlns:x15="http://schemas.microsoft.com/office/spreadsheetml/2010/11/main" uri="{B97F6D7D-B522-45F9-BDA1-12C45D357490}">
          <x15:cacheHierarchy aggregatedColumn="27"/>
        </ext>
      </extLst>
    </cacheHierarchy>
    <cacheHierarchy uniqueName="[Measures].[Sum of Deaths - Protein-energy malnutrition - Sex: Both - Age: All Ages]" caption="Sum of Deaths - Protein-energy malnutrition - Sex: Both - Age: All Ages" measure="1" displayFolder="" measureGroup="01 annual-number-of-deaths-by-cause" count="0" hidden="1">
      <extLst>
        <ext xmlns:x15="http://schemas.microsoft.com/office/spreadsheetml/2010/11/main" uri="{B97F6D7D-B522-45F9-BDA1-12C45D357490}">
          <x15:cacheHierarchy aggregatedColumn="28"/>
        </ext>
      </extLst>
    </cacheHierarchy>
    <cacheHierarchy uniqueName="[Measures].[Sum of Terrorism (deaths)]" caption="Sum of Terrorism (deaths)" measure="1" displayFolder="" measureGroup="01 annual-number-of-deaths-by-cause" count="0" hidden="1">
      <extLst>
        <ext xmlns:x15="http://schemas.microsoft.com/office/spreadsheetml/2010/11/main" uri="{B97F6D7D-B522-45F9-BDA1-12C45D357490}">
          <x15:cacheHierarchy aggregatedColumn="29"/>
        </ext>
      </extLst>
    </cacheHierarchy>
    <cacheHierarchy uniqueName="[Measures].[Sum of Deaths - Road injuries - Sex: Both - Age: All Ages (Number)]" caption="Sum of Deaths - Road injuries - Sex: Both - Age: All Ages (Number)" measure="1" displayFolder="" measureGroup="01 annual-number-of-deaths-by-cause" count="0" hidden="1">
      <extLst>
        <ext xmlns:x15="http://schemas.microsoft.com/office/spreadsheetml/2010/11/main" uri="{B97F6D7D-B522-45F9-BDA1-12C45D357490}">
          <x15:cacheHierarchy aggregatedColumn="30"/>
        </ext>
      </extLst>
    </cacheHierarchy>
    <cacheHierarchy uniqueName="[Measures].[Sum of Deaths - Chronic respiratory diseases - Sex: Both - Age: All Age]" caption="Sum of Deaths - Chronic respiratory diseases - Sex: Both - Age: All Age" measure="1" displayFolder="" measureGroup="01 annual-number-of-deaths-by-cause" count="0" hidden="1">
      <extLst>
        <ext xmlns:x15="http://schemas.microsoft.com/office/spreadsheetml/2010/11/main" uri="{B97F6D7D-B522-45F9-BDA1-12C45D357490}">
          <x15:cacheHierarchy aggregatedColumn="31"/>
        </ext>
      </extLst>
    </cacheHierarchy>
    <cacheHierarchy uniqueName="[Measures].[Sum of Deaths - Cirrhosis and other chronic liver diseases - Sex: Both]" caption="Sum of Deaths - Cirrhosis and other chronic liver diseases - Sex: Both" measure="1" displayFolder="" measureGroup="01 annual-number-of-deaths-by-cause" count="0" hidden="1">
      <extLst>
        <ext xmlns:x15="http://schemas.microsoft.com/office/spreadsheetml/2010/11/main" uri="{B97F6D7D-B522-45F9-BDA1-12C45D357490}">
          <x15:cacheHierarchy aggregatedColumn="32"/>
        </ext>
      </extLst>
    </cacheHierarchy>
    <cacheHierarchy uniqueName="[Measures].[Sum of Deaths - Digestive diseases - Sex: Both - Age: All Ages (Number)]" caption="Sum of Deaths - Digestive diseases - Sex: Both - Age: All Ages (Number)" measure="1" displayFolder="" measureGroup="01 annual-number-of-deaths-by-cause" count="0" hidden="1">
      <extLst>
        <ext xmlns:x15="http://schemas.microsoft.com/office/spreadsheetml/2010/11/main" uri="{B97F6D7D-B522-45F9-BDA1-12C45D357490}">
          <x15:cacheHierarchy aggregatedColumn="33"/>
        </ext>
      </extLst>
    </cacheHierarchy>
    <cacheHierarchy uniqueName="[Measures].[Sum of Deaths - Fire, heat, and hot substances - Sex: Both - Age: All A]" caption="Sum of Deaths - Fire, heat, and hot substances - Sex: Both - Age: All A" measure="1" displayFolder="" measureGroup="01 annual-number-of-deaths-by-cause" count="0" hidden="1">
      <extLst>
        <ext xmlns:x15="http://schemas.microsoft.com/office/spreadsheetml/2010/11/main" uri="{B97F6D7D-B522-45F9-BDA1-12C45D357490}">
          <x15:cacheHierarchy aggregatedColumn="34"/>
        </ext>
      </extLst>
    </cacheHierarchy>
    <cacheHierarchy uniqueName="[Measures].[Sum of Deaths - Acute hepatitis - Sex: Both - Age: All Ages (Number)]" caption="Sum of Deaths - Acute hepatitis - Sex: Both - Age: All Ages (Number)" measure="1" displayFolder="" measureGroup="01 annual-number-of-deaths-by-cause" count="0" hidden="1">
      <extLst>
        <ext xmlns:x15="http://schemas.microsoft.com/office/spreadsheetml/2010/11/main" uri="{B97F6D7D-B522-45F9-BDA1-12C45D357490}">
          <x15:cacheHierarchy aggregatedColumn="35"/>
        </ext>
      </extLst>
    </cacheHierarchy>
    <cacheHierarchy uniqueName="[Measures].[Sum of Deaths - Liver cancer - Sex: Both - Age: All Ages (Number)]" caption="Sum of Deaths - Liver cancer - Sex: Both - Age: All Ages (Number)" measure="1" displayFolder="" measureGroup="02 total-cancer-deaths-by-type" count="0" hidden="1">
      <extLst>
        <ext xmlns:x15="http://schemas.microsoft.com/office/spreadsheetml/2010/11/main" uri="{B97F6D7D-B522-45F9-BDA1-12C45D357490}">
          <x15:cacheHierarchy aggregatedColumn="39"/>
        </ext>
      </extLst>
    </cacheHierarchy>
    <cacheHierarchy uniqueName="[Measures].[Sum of Deaths - Kidney cancer - Sex: Both - Age: All Ages (Number)]" caption="Sum of Deaths - Kidney cancer - Sex: Both - Age: All Ages (Number)" measure="1" displayFolder="" measureGroup="02 total-cancer-deaths-by-type" count="0" hidden="1">
      <extLst>
        <ext xmlns:x15="http://schemas.microsoft.com/office/spreadsheetml/2010/11/main" uri="{B97F6D7D-B522-45F9-BDA1-12C45D357490}">
          <x15:cacheHierarchy aggregatedColumn="40"/>
        </ext>
      </extLst>
    </cacheHierarchy>
    <cacheHierarchy uniqueName="[Measures].[Sum of Deaths - Lip and oral cavity cancer - Sex: Both - Age: All Ages]" caption="Sum of Deaths - Lip and oral cavity cancer - Sex: Both - Age: All Ages" measure="1" displayFolder="" measureGroup="02 total-cancer-deaths-by-type" count="0" hidden="1">
      <extLst>
        <ext xmlns:x15="http://schemas.microsoft.com/office/spreadsheetml/2010/11/main" uri="{B97F6D7D-B522-45F9-BDA1-12C45D357490}">
          <x15:cacheHierarchy aggregatedColumn="41"/>
        </ext>
      </extLst>
    </cacheHierarchy>
    <cacheHierarchy uniqueName="[Measures].[Sum of Deaths - Tracheal, bronchus, and lung cancer - Sex: Both - Age:]" caption="Sum of Deaths - Tracheal, bronchus, and lung cancer - Sex: Both - Age:" measure="1" displayFolder="" measureGroup="02 total-cancer-deaths-by-type" count="0" hidden="1">
      <extLst>
        <ext xmlns:x15="http://schemas.microsoft.com/office/spreadsheetml/2010/11/main" uri="{B97F6D7D-B522-45F9-BDA1-12C45D357490}">
          <x15:cacheHierarchy aggregatedColumn="42"/>
        </ext>
      </extLst>
    </cacheHierarchy>
    <cacheHierarchy uniqueName="[Measures].[Sum of Deaths - Larynx cancer - Sex: Both - Age: All Ages (Number)]" caption="Sum of Deaths - Larynx cancer - Sex: Both - Age: All Ages (Number)" measure="1" displayFolder="" measureGroup="02 total-cancer-deaths-by-type" count="0" hidden="1">
      <extLst>
        <ext xmlns:x15="http://schemas.microsoft.com/office/spreadsheetml/2010/11/main" uri="{B97F6D7D-B522-45F9-BDA1-12C45D357490}">
          <x15:cacheHierarchy aggregatedColumn="43"/>
        </ext>
      </extLst>
    </cacheHierarchy>
    <cacheHierarchy uniqueName="[Measures].[Sum of Deaths - Gallbladder and biliary tract cancer - Sex: Both - Age:]" caption="Sum of Deaths - Gallbladder and biliary tract cancer - Sex: Both - Age:" measure="1" displayFolder="" measureGroup="02 total-cancer-deaths-by-type" count="0" hidden="1">
      <extLst>
        <ext xmlns:x15="http://schemas.microsoft.com/office/spreadsheetml/2010/11/main" uri="{B97F6D7D-B522-45F9-BDA1-12C45D357490}">
          <x15:cacheHierarchy aggregatedColumn="44"/>
        </ext>
      </extLst>
    </cacheHierarchy>
    <cacheHierarchy uniqueName="[Measures].[Sum of Deaths - Malignant skin melanoma - Sex: Both - Age: All Ages (Nu]" caption="Sum of Deaths - Malignant skin melanoma - Sex: Both - Age: All Ages (Nu" measure="1" displayFolder="" measureGroup="02 total-cancer-deaths-by-type" count="0" hidden="1">
      <extLst>
        <ext xmlns:x15="http://schemas.microsoft.com/office/spreadsheetml/2010/11/main" uri="{B97F6D7D-B522-45F9-BDA1-12C45D357490}">
          <x15:cacheHierarchy aggregatedColumn="45"/>
        </ext>
      </extLst>
    </cacheHierarchy>
    <cacheHierarchy uniqueName="[Measures].[Sum of Deaths - Leukemia - Sex: Both - Age: All Ages (Number)]" caption="Sum of Deaths - Leukemia - Sex: Both - Age: All Ages (Number)" measure="1" displayFolder="" measureGroup="02 total-cancer-deaths-by-type" count="0" hidden="1">
      <extLst>
        <ext xmlns:x15="http://schemas.microsoft.com/office/spreadsheetml/2010/11/main" uri="{B97F6D7D-B522-45F9-BDA1-12C45D357490}">
          <x15:cacheHierarchy aggregatedColumn="46"/>
        </ext>
      </extLst>
    </cacheHierarchy>
    <cacheHierarchy uniqueName="[Measures].[Sum of Deaths - Hodgkin lymphoma - Sex: Both - Age: All Ages (Number)]" caption="Sum of Deaths - Hodgkin lymphoma - Sex: Both - Age: All Ages (Number)" measure="1" displayFolder="" measureGroup="02 total-cancer-deaths-by-type" count="0" hidden="1">
      <extLst>
        <ext xmlns:x15="http://schemas.microsoft.com/office/spreadsheetml/2010/11/main" uri="{B97F6D7D-B522-45F9-BDA1-12C45D357490}">
          <x15:cacheHierarchy aggregatedColumn="47"/>
        </ext>
      </extLst>
    </cacheHierarchy>
    <cacheHierarchy uniqueName="[Measures].[Sum of Deaths - Multiple myeloma - Sex: Both - Age: All Ages (Number)]" caption="Sum of Deaths - Multiple myeloma - Sex: Both - Age: All Ages (Number)" measure="1" displayFolder="" measureGroup="02 total-cancer-deaths-by-type" count="0" hidden="1">
      <extLst>
        <ext xmlns:x15="http://schemas.microsoft.com/office/spreadsheetml/2010/11/main" uri="{B97F6D7D-B522-45F9-BDA1-12C45D357490}">
          <x15:cacheHierarchy aggregatedColumn="48"/>
        </ext>
      </extLst>
    </cacheHierarchy>
    <cacheHierarchy uniqueName="[Measures].[Sum of Deaths - Other neoplasms - Sex: Both - Age: All Ages (Number)]" caption="Sum of Deaths - Other neoplasms - Sex: Both - Age: All Ages (Number)" measure="1" displayFolder="" measureGroup="02 total-cancer-deaths-by-type" count="0" hidden="1">
      <extLst>
        <ext xmlns:x15="http://schemas.microsoft.com/office/spreadsheetml/2010/11/main" uri="{B97F6D7D-B522-45F9-BDA1-12C45D357490}">
          <x15:cacheHierarchy aggregatedColumn="49"/>
        </ext>
      </extLst>
    </cacheHierarchy>
    <cacheHierarchy uniqueName="[Measures].[Sum of Deaths - Breast cancer - Sex: Both - Age: All Ages (Number)]" caption="Sum of Deaths - Breast cancer - Sex: Both - Age: All Ages (Number)" measure="1" displayFolder="" measureGroup="02 total-cancer-deaths-by-type" count="0" hidden="1">
      <extLst>
        <ext xmlns:x15="http://schemas.microsoft.com/office/spreadsheetml/2010/11/main" uri="{B97F6D7D-B522-45F9-BDA1-12C45D357490}">
          <x15:cacheHierarchy aggregatedColumn="50"/>
        </ext>
      </extLst>
    </cacheHierarchy>
    <cacheHierarchy uniqueName="[Measures].[Sum of Deaths - Prostate cancer - Sex: Both - Age: All Ages (Number)]" caption="Sum of Deaths - Prostate cancer - Sex: Both - Age: All Ages (Number)" measure="1" displayFolder="" measureGroup="02 total-cancer-deaths-by-type" count="0" hidden="1">
      <extLst>
        <ext xmlns:x15="http://schemas.microsoft.com/office/spreadsheetml/2010/11/main" uri="{B97F6D7D-B522-45F9-BDA1-12C45D357490}">
          <x15:cacheHierarchy aggregatedColumn="51"/>
        </ext>
      </extLst>
    </cacheHierarchy>
    <cacheHierarchy uniqueName="[Measures].[Sum of Deaths - Thyroid cancer - Sex: Both - Age: All Ages (Number)]" caption="Sum of Deaths - Thyroid cancer - Sex: Both - Age: All Ages (Number)" measure="1" displayFolder="" measureGroup="02 total-cancer-deaths-by-type" count="0" hidden="1">
      <extLst>
        <ext xmlns:x15="http://schemas.microsoft.com/office/spreadsheetml/2010/11/main" uri="{B97F6D7D-B522-45F9-BDA1-12C45D357490}">
          <x15:cacheHierarchy aggregatedColumn="52"/>
        </ext>
      </extLst>
    </cacheHierarchy>
    <cacheHierarchy uniqueName="[Measures].[Sum of Deaths - Stomach cancer - Sex: Both - Age: All Ages (Number)]" caption="Sum of Deaths - Stomach cancer - Sex: Both - Age: All Ages (Number)" measure="1" displayFolder="" measureGroup="02 total-cancer-deaths-by-type" count="0" hidden="1">
      <extLst>
        <ext xmlns:x15="http://schemas.microsoft.com/office/spreadsheetml/2010/11/main" uri="{B97F6D7D-B522-45F9-BDA1-12C45D357490}">
          <x15:cacheHierarchy aggregatedColumn="53"/>
        </ext>
      </extLst>
    </cacheHierarchy>
    <cacheHierarchy uniqueName="[Measures].[Sum of Deaths - Bladder cancer - Sex: Both - Age: All Ages (Number)]" caption="Sum of Deaths - Bladder cancer - Sex: Both - Age: All Ages (Number)" measure="1" displayFolder="" measureGroup="02 total-cancer-deaths-by-type" count="0" hidden="1">
      <extLst>
        <ext xmlns:x15="http://schemas.microsoft.com/office/spreadsheetml/2010/11/main" uri="{B97F6D7D-B522-45F9-BDA1-12C45D357490}">
          <x15:cacheHierarchy aggregatedColumn="54"/>
        </ext>
      </extLst>
    </cacheHierarchy>
    <cacheHierarchy uniqueName="[Measures].[Sum of Deaths - Uterine cancer - Sex: Both - Age: All Ages (Number)]" caption="Sum of Deaths - Uterine cancer - Sex: Both - Age: All Ages (Number)" measure="1" displayFolder="" measureGroup="02 total-cancer-deaths-by-type" count="0" hidden="1">
      <extLst>
        <ext xmlns:x15="http://schemas.microsoft.com/office/spreadsheetml/2010/11/main" uri="{B97F6D7D-B522-45F9-BDA1-12C45D357490}">
          <x15:cacheHierarchy aggregatedColumn="55"/>
        </ext>
      </extLst>
    </cacheHierarchy>
    <cacheHierarchy uniqueName="[Measures].[Sum of Deaths - Ovarian cancer - Sex: Both - Age: All Ages (Number)]" caption="Sum of Deaths - Ovarian cancer - Sex: Both - Age: All Ages (Number)" measure="1" displayFolder="" measureGroup="02 total-cancer-deaths-by-type" count="0" hidden="1">
      <extLst>
        <ext xmlns:x15="http://schemas.microsoft.com/office/spreadsheetml/2010/11/main" uri="{B97F6D7D-B522-45F9-BDA1-12C45D357490}">
          <x15:cacheHierarchy aggregatedColumn="56"/>
        </ext>
      </extLst>
    </cacheHierarchy>
    <cacheHierarchy uniqueName="[Measures].[Sum of Deaths - Cervical cancer - Sex: Both - Age: All Ages (Number)]" caption="Sum of Deaths - Cervical cancer - Sex: Both - Age: All Ages (Number)" measure="1" displayFolder="" measureGroup="02 total-cancer-deaths-by-type" count="0" hidden="1">
      <extLst>
        <ext xmlns:x15="http://schemas.microsoft.com/office/spreadsheetml/2010/11/main" uri="{B97F6D7D-B522-45F9-BDA1-12C45D357490}">
          <x15:cacheHierarchy aggregatedColumn="57"/>
        </ext>
      </extLst>
    </cacheHierarchy>
    <cacheHierarchy uniqueName="[Measures].[Sum of Deaths - Brain and central nervous system cancer - Sex: Both - A]" caption="Sum of Deaths - Brain and central nervous system cancer - Sex: Both - A" measure="1" displayFolder="" measureGroup="02 total-cancer-deaths-by-type" count="0" hidden="1">
      <extLst>
        <ext xmlns:x15="http://schemas.microsoft.com/office/spreadsheetml/2010/11/main" uri="{B97F6D7D-B522-45F9-BDA1-12C45D357490}">
          <x15:cacheHierarchy aggregatedColumn="58"/>
        </ext>
      </extLst>
    </cacheHierarchy>
    <cacheHierarchy uniqueName="[Measures].[Sum of Deaths - Non-Hodgkin lymphoma - Sex: Both - Age: All Ages (Numbe]" caption="Sum of Deaths - Non-Hodgkin lymphoma - Sex: Both - Age: All Ages (Numbe" measure="1" displayFolder="" measureGroup="02 total-cancer-deaths-by-type" count="0" hidden="1">
      <extLst>
        <ext xmlns:x15="http://schemas.microsoft.com/office/spreadsheetml/2010/11/main" uri="{B97F6D7D-B522-45F9-BDA1-12C45D357490}">
          <x15:cacheHierarchy aggregatedColumn="59"/>
        </ext>
      </extLst>
    </cacheHierarchy>
    <cacheHierarchy uniqueName="[Measures].[Sum of Deaths - Pancreatic cancer - Sex: Both - Age: All Ages (Number)]" caption="Sum of Deaths - Pancreatic cancer - Sex: Both - Age: All Ages (Number)" measure="1" displayFolder="" measureGroup="02 total-cancer-deaths-by-type" count="0" hidden="1">
      <extLst>
        <ext xmlns:x15="http://schemas.microsoft.com/office/spreadsheetml/2010/11/main" uri="{B97F6D7D-B522-45F9-BDA1-12C45D357490}">
          <x15:cacheHierarchy aggregatedColumn="60"/>
        </ext>
      </extLst>
    </cacheHierarchy>
    <cacheHierarchy uniqueName="[Measures].[Sum of Deaths - Esophageal cancer - Sex: Both - Age: All Ages (Number)]" caption="Sum of Deaths - Esophageal cancer - Sex: Both - Age: All Ages (Number)" measure="1" displayFolder="" measureGroup="02 total-cancer-deaths-by-type" count="0" hidden="1">
      <extLst>
        <ext xmlns:x15="http://schemas.microsoft.com/office/spreadsheetml/2010/11/main" uri="{B97F6D7D-B522-45F9-BDA1-12C45D357490}">
          <x15:cacheHierarchy aggregatedColumn="61"/>
        </ext>
      </extLst>
    </cacheHierarchy>
    <cacheHierarchy uniqueName="[Measures].[Sum of Deaths - Testicular cancer - Sex: Both - Age: All Ages (Number)]" caption="Sum of Deaths - Testicular cancer - Sex: Both - Age: All Ages (Number)" measure="1" displayFolder="" measureGroup="02 total-cancer-deaths-by-type" count="0" hidden="1">
      <extLst>
        <ext xmlns:x15="http://schemas.microsoft.com/office/spreadsheetml/2010/11/main" uri="{B97F6D7D-B522-45F9-BDA1-12C45D357490}">
          <x15:cacheHierarchy aggregatedColumn="62"/>
        </ext>
      </extLst>
    </cacheHierarchy>
    <cacheHierarchy uniqueName="[Measures].[Sum of Deaths - Nasopharynx cancer - Sex: Both - Age: All Ages (Number)]" caption="Sum of Deaths - Nasopharynx cancer - Sex: Both - Age: All Ages (Number)" measure="1" displayFolder="" measureGroup="02 total-cancer-deaths-by-type" count="0" hidden="1">
      <extLst>
        <ext xmlns:x15="http://schemas.microsoft.com/office/spreadsheetml/2010/11/main" uri="{B97F6D7D-B522-45F9-BDA1-12C45D357490}">
          <x15:cacheHierarchy aggregatedColumn="63"/>
        </ext>
      </extLst>
    </cacheHierarchy>
    <cacheHierarchy uniqueName="[Measures].[Sum of Deaths - Other pharynx cancer - Sex: Both - Age: All Ages (Numbe]" caption="Sum of Deaths - Other pharynx cancer - Sex: Both - Age: All Ages (Numbe" measure="1" displayFolder="" measureGroup="02 total-cancer-deaths-by-type" count="0" hidden="1">
      <extLst>
        <ext xmlns:x15="http://schemas.microsoft.com/office/spreadsheetml/2010/11/main" uri="{B97F6D7D-B522-45F9-BDA1-12C45D357490}">
          <x15:cacheHierarchy aggregatedColumn="64"/>
        </ext>
      </extLst>
    </cacheHierarchy>
    <cacheHierarchy uniqueName="[Measures].[Sum of Deaths - Colon and rectum cancer - Sex: Both - Age: All Ages (Nu]" caption="Sum of Deaths - Colon and rectum cancer - Sex: Both - Age: All Ages (Nu" measure="1" displayFolder="" measureGroup="02 total-cancer-deaths-by-type" count="0" hidden="1">
      <extLst>
        <ext xmlns:x15="http://schemas.microsoft.com/office/spreadsheetml/2010/11/main" uri="{B97F6D7D-B522-45F9-BDA1-12C45D357490}">
          <x15:cacheHierarchy aggregatedColumn="65"/>
        </ext>
      </extLst>
    </cacheHierarchy>
    <cacheHierarchy uniqueName="[Measures].[Sum of Deaths - Non-melanoma skin cancer - Sex: Both - Age: All Ages (N]" caption="Sum of Deaths - Non-melanoma skin cancer - Sex: Both - Age: All Ages (N" measure="1" displayFolder="" measureGroup="02 total-cancer-deaths-by-type" count="0" hidden="1">
      <extLst>
        <ext xmlns:x15="http://schemas.microsoft.com/office/spreadsheetml/2010/11/main" uri="{B97F6D7D-B522-45F9-BDA1-12C45D357490}">
          <x15:cacheHierarchy aggregatedColumn="66"/>
        </ext>
      </extLst>
    </cacheHierarchy>
    <cacheHierarchy uniqueName="[Measures].[Sum of Deaths - Mesothelioma - Sex: Both - Age: All Ages (Number)]" caption="Sum of Deaths - Mesothelioma - Sex: Both - Age: All Ages (Number)" measure="1" displayFolder="" measureGroup="02 total-cancer-deaths-by-type" count="0" hidden="1">
      <extLst>
        <ext xmlns:x15="http://schemas.microsoft.com/office/spreadsheetml/2010/11/main" uri="{B97F6D7D-B522-45F9-BDA1-12C45D357490}">
          <x15:cacheHierarchy aggregatedColumn="67"/>
        </ext>
      </extLst>
    </cacheHierarchy>
    <cacheHierarchy uniqueName="[Measures].[Sum of Deaths - Neoplasms - Sex: Both - Age: Under 5 (Rate)]" caption="Sum of Deaths - Neoplasms - Sex: Both - Age: Under 5 (Rate)" measure="1" displayFolder="" measureGroup="03 cancer-death-rates-by-age" count="0" hidden="1">
      <extLst>
        <ext xmlns:x15="http://schemas.microsoft.com/office/spreadsheetml/2010/11/main" uri="{B97F6D7D-B522-45F9-BDA1-12C45D357490}">
          <x15:cacheHierarchy aggregatedColumn="71"/>
        </ext>
      </extLst>
    </cacheHierarchy>
    <cacheHierarchy uniqueName="[Measures].[Sum of Deaths - Neoplasms - Sex: Both - Age: Age-standardized (Rate)]" caption="Sum of Deaths - Neoplasms - Sex: Both - Age: Age-standardized (Rate)" measure="1" displayFolder="" measureGroup="03 cancer-death-rates-by-age" count="0" hidden="1">
      <extLst>
        <ext xmlns:x15="http://schemas.microsoft.com/office/spreadsheetml/2010/11/main" uri="{B97F6D7D-B522-45F9-BDA1-12C45D357490}">
          <x15:cacheHierarchy aggregatedColumn="72"/>
        </ext>
      </extLst>
    </cacheHierarchy>
    <cacheHierarchy uniqueName="[Measures].[Sum of Deaths - Neoplasms - Sex: Both - Age: All Ages (Rate)]" caption="Sum of Deaths - Neoplasms - Sex: Both - Age: All Ages (Rate)" measure="1" displayFolder="" measureGroup="03 cancer-death-rates-by-age" count="0" hidden="1">
      <extLst>
        <ext xmlns:x15="http://schemas.microsoft.com/office/spreadsheetml/2010/11/main" uri="{B97F6D7D-B522-45F9-BDA1-12C45D357490}">
          <x15:cacheHierarchy aggregatedColumn="73"/>
        </ext>
      </extLst>
    </cacheHierarchy>
    <cacheHierarchy uniqueName="[Measures].[Sum of Deaths - Neoplasms - Sex: Both - Age: 70+ years (Rate)]" caption="Sum of Deaths - Neoplasms - Sex: Both - Age: 70+ years (Rate)" measure="1" displayFolder="" measureGroup="03 cancer-death-rates-by-age" count="0" hidden="1">
      <extLst>
        <ext xmlns:x15="http://schemas.microsoft.com/office/spreadsheetml/2010/11/main" uri="{B97F6D7D-B522-45F9-BDA1-12C45D357490}">
          <x15:cacheHierarchy aggregatedColumn="74"/>
        </ext>
      </extLst>
    </cacheHierarchy>
    <cacheHierarchy uniqueName="[Measures].[Sum of Deaths - Neoplasms - Sex: Both - Age: 5-14 years (Rate)]" caption="Sum of Deaths - Neoplasms - Sex: Both - Age: 5-14 years (Rate)" measure="1" displayFolder="" measureGroup="03 cancer-death-rates-by-age" count="0" hidden="1">
      <extLst>
        <ext xmlns:x15="http://schemas.microsoft.com/office/spreadsheetml/2010/11/main" uri="{B97F6D7D-B522-45F9-BDA1-12C45D357490}">
          <x15:cacheHierarchy aggregatedColumn="75"/>
        </ext>
      </extLst>
    </cacheHierarchy>
    <cacheHierarchy uniqueName="[Measures].[Sum of Deaths - Neoplasms - Sex: Both - Age: 50-69 years (Rate)]" caption="Sum of Deaths - Neoplasms - Sex: Both - Age: 50-69 years (Rate)" measure="1" displayFolder="" measureGroup="03 cancer-death-rates-by-age" count="0" hidden="1">
      <extLst>
        <ext xmlns:x15="http://schemas.microsoft.com/office/spreadsheetml/2010/11/main" uri="{B97F6D7D-B522-45F9-BDA1-12C45D357490}">
          <x15:cacheHierarchy aggregatedColumn="76"/>
        </ext>
      </extLst>
    </cacheHierarchy>
    <cacheHierarchy uniqueName="[Measures].[Sum of Deaths - Neoplasms - Sex: Both - Age: 15-49 years (Rate)]" caption="Sum of Deaths - Neoplasms - Sex: Both - Age: 15-49 years (Rate)" measure="1" displayFolder="" measureGroup="03 cancer-death-rates-by-age" count="0" hidden="1">
      <extLst>
        <ext xmlns:x15="http://schemas.microsoft.com/office/spreadsheetml/2010/11/main" uri="{B97F6D7D-B522-45F9-BDA1-12C45D357490}">
          <x15:cacheHierarchy aggregatedColumn="77"/>
        </ext>
      </extLst>
    </cacheHierarchy>
    <cacheHierarchy uniqueName="[Measures].[Sum of Prevalence - Liver cancer - Sex: Both - Age: Age-standardized (P]" caption="Sum of Prevalence - Liver cancer - Sex: Both - Age: Age-standardized (P" measure="1" displayFolder="" measureGroup="04_share-of-population-with-cancer-types_" count="0" hidden="1">
      <extLst>
        <ext xmlns:x15="http://schemas.microsoft.com/office/spreadsheetml/2010/11/main" uri="{B97F6D7D-B522-45F9-BDA1-12C45D357490}">
          <x15:cacheHierarchy aggregatedColumn="81"/>
        </ext>
      </extLst>
    </cacheHierarchy>
    <cacheHierarchy uniqueName="[Measures].[Sum of Prevalence - Kidney cancer - Sex: Both - Age: Age-standardized (]" caption="Sum of Prevalence - Kidney cancer - Sex: Both - Age: Age-standardized (" measure="1" displayFolder="" measureGroup="04_share-of-population-with-cancer-types_" count="0" hidden="1">
      <extLst>
        <ext xmlns:x15="http://schemas.microsoft.com/office/spreadsheetml/2010/11/main" uri="{B97F6D7D-B522-45F9-BDA1-12C45D357490}">
          <x15:cacheHierarchy aggregatedColumn="82"/>
        </ext>
      </extLst>
    </cacheHierarchy>
    <cacheHierarchy uniqueName="[Measures].[Sum of Prevalence - Larynx cancer - Sex: Both - Age: Age-standardized (]" caption="Sum of Prevalence - Larynx cancer - Sex: Both - Age: Age-standardized (" measure="1" displayFolder="" measureGroup="04_share-of-population-with-cancer-types_" count="0" hidden="1">
      <extLst>
        <ext xmlns:x15="http://schemas.microsoft.com/office/spreadsheetml/2010/11/main" uri="{B97F6D7D-B522-45F9-BDA1-12C45D357490}">
          <x15:cacheHierarchy aggregatedColumn="83"/>
        </ext>
      </extLst>
    </cacheHierarchy>
    <cacheHierarchy uniqueName="[Measures].[Sum of Prevalence - Breast cancer - Sex: Both - Age: Age-standardized (]" caption="Sum of Prevalence - Breast cancer - Sex: Both - Age: Age-standardized (" measure="1" displayFolder="" measureGroup="04_share-of-population-with-cancer-types_" count="0" hidden="1">
      <extLst>
        <ext xmlns:x15="http://schemas.microsoft.com/office/spreadsheetml/2010/11/main" uri="{B97F6D7D-B522-45F9-BDA1-12C45D357490}">
          <x15:cacheHierarchy aggregatedColumn="84"/>
        </ext>
      </extLst>
    </cacheHierarchy>
    <cacheHierarchy uniqueName="[Measures].[Sum of Prevalence - Thyroid cancer - Sex: Both - Age: Age-standardized]" caption="Sum of Prevalence - Thyroid cancer - Sex: Both - Age: Age-standardized" measure="1" displayFolder="" measureGroup="04_share-of-population-with-cancer-types_" count="0" hidden="1">
      <extLst>
        <ext xmlns:x15="http://schemas.microsoft.com/office/spreadsheetml/2010/11/main" uri="{B97F6D7D-B522-45F9-BDA1-12C45D357490}">
          <x15:cacheHierarchy aggregatedColumn="85"/>
        </ext>
      </extLst>
    </cacheHierarchy>
    <cacheHierarchy uniqueName="[Measures].[Sum of Prevalence - Bladder cancer - Sex: Both - Age: Age-standardized]" caption="Sum of Prevalence - Bladder cancer - Sex: Both - Age: Age-standardized" measure="1" displayFolder="" measureGroup="04_share-of-population-with-cancer-types_" count="0" hidden="1">
      <extLst>
        <ext xmlns:x15="http://schemas.microsoft.com/office/spreadsheetml/2010/11/main" uri="{B97F6D7D-B522-45F9-BDA1-12C45D357490}">
          <x15:cacheHierarchy aggregatedColumn="86"/>
        </ext>
      </extLst>
    </cacheHierarchy>
    <cacheHierarchy uniqueName="[Measures].[Sum of Prevalence - Uterine cancer - Sex: Both - Age: Age-standardized]" caption="Sum of Prevalence - Uterine cancer - Sex: Both - Age: Age-standardized" measure="1" displayFolder="" measureGroup="04_share-of-population-with-cancer-types_" count="0" hidden="1">
      <extLst>
        <ext xmlns:x15="http://schemas.microsoft.com/office/spreadsheetml/2010/11/main" uri="{B97F6D7D-B522-45F9-BDA1-12C45D357490}">
          <x15:cacheHierarchy aggregatedColumn="87"/>
        </ext>
      </extLst>
    </cacheHierarchy>
    <cacheHierarchy uniqueName="[Measures].[Sum of Prevalence - Ovarian cancer - Sex: Both - Age: Age-standardized]" caption="Sum of Prevalence - Ovarian cancer - Sex: Both - Age: Age-standardized" measure="1" displayFolder="" measureGroup="04_share-of-population-with-cancer-types_" count="0" hidden="1">
      <extLst>
        <ext xmlns:x15="http://schemas.microsoft.com/office/spreadsheetml/2010/11/main" uri="{B97F6D7D-B522-45F9-BDA1-12C45D357490}">
          <x15:cacheHierarchy aggregatedColumn="88"/>
        </ext>
      </extLst>
    </cacheHierarchy>
    <cacheHierarchy uniqueName="[Measures].[Sum of Prevalence - Stomach cancer - Sex: Both - Age: Age-standardized]" caption="Sum of Prevalence - Stomach cancer - Sex: Both - Age: Age-standardized" measure="1" displayFolder="" measureGroup="04_share-of-population-with-cancer-types_" count="0" hidden="1">
      <extLst>
        <ext xmlns:x15="http://schemas.microsoft.com/office/spreadsheetml/2010/11/main" uri="{B97F6D7D-B522-45F9-BDA1-12C45D357490}">
          <x15:cacheHierarchy aggregatedColumn="89"/>
        </ext>
      </extLst>
    </cacheHierarchy>
    <cacheHierarchy uniqueName="[Measures].[Sum of Prevalence - Prostate cancer - Sex: Both - Age: Age-standardized]" caption="Sum of Prevalence - Prostate cancer - Sex: Both - Age: Age-standardized" measure="1" displayFolder="" measureGroup="04_share-of-population-with-cancer-types_" count="0" hidden="1">
      <extLst>
        <ext xmlns:x15="http://schemas.microsoft.com/office/spreadsheetml/2010/11/main" uri="{B97F6D7D-B522-45F9-BDA1-12C45D357490}">
          <x15:cacheHierarchy aggregatedColumn="90"/>
        </ext>
      </extLst>
    </cacheHierarchy>
    <cacheHierarchy uniqueName="[Measures].[Sum of Prevalence - Cervical cancer - Sex: Both - Age: Age-standardized]" caption="Sum of Prevalence - Cervical cancer - Sex: Both - Age: Age-standardized" measure="1" displayFolder="" measureGroup="04_share-of-population-with-cancer-types_" count="0" hidden="1">
      <extLst>
        <ext xmlns:x15="http://schemas.microsoft.com/office/spreadsheetml/2010/11/main" uri="{B97F6D7D-B522-45F9-BDA1-12C45D357490}">
          <x15:cacheHierarchy aggregatedColumn="91"/>
        </ext>
      </extLst>
    </cacheHierarchy>
    <cacheHierarchy uniqueName="[Measures].[Sum of Prevalence - Testicular cancer - Sex: Both - Age: Age-standardiz]" caption="Sum of Prevalence - Testicular cancer - Sex: Both - Age: Age-standardiz" measure="1" displayFolder="" measureGroup="04_share-of-population-with-cancer-types_" count="0" hidden="1">
      <extLst>
        <ext xmlns:x15="http://schemas.microsoft.com/office/spreadsheetml/2010/11/main" uri="{B97F6D7D-B522-45F9-BDA1-12C45D357490}">
          <x15:cacheHierarchy aggregatedColumn="92"/>
        </ext>
      </extLst>
    </cacheHierarchy>
    <cacheHierarchy uniqueName="[Measures].[Sum of Prevalence - Pancreatic cancer - Sex: Both - Age: Age-standardiz]" caption="Sum of Prevalence - Pancreatic cancer - Sex: Both - Age: Age-standardiz" measure="1" displayFolder="" measureGroup="04_share-of-population-with-cancer-types_" count="0" hidden="1">
      <extLst>
        <ext xmlns:x15="http://schemas.microsoft.com/office/spreadsheetml/2010/11/main" uri="{B97F6D7D-B522-45F9-BDA1-12C45D357490}">
          <x15:cacheHierarchy aggregatedColumn="93"/>
        </ext>
      </extLst>
    </cacheHierarchy>
    <cacheHierarchy uniqueName="[Measures].[Sum of Prevalence - Esophageal cancer - Sex: Both - Age: Age-standardiz]" caption="Sum of Prevalence - Esophageal cancer - Sex: Both - Age: Age-standardiz" measure="1" displayFolder="" measureGroup="04_share-of-population-with-cancer-types_" count="0" hidden="1">
      <extLst>
        <ext xmlns:x15="http://schemas.microsoft.com/office/spreadsheetml/2010/11/main" uri="{B97F6D7D-B522-45F9-BDA1-12C45D357490}">
          <x15:cacheHierarchy aggregatedColumn="94"/>
        </ext>
      </extLst>
    </cacheHierarchy>
    <cacheHierarchy uniqueName="[Measures].[Sum of Prevalence - Nasopharynx cancer - Sex: Both - Age: Age-standardi]" caption="Sum of Prevalence - Nasopharynx cancer - Sex: Both - Age: Age-standardi" measure="1" displayFolder="" measureGroup="04_share-of-population-with-cancer-types_" count="0" hidden="1">
      <extLst>
        <ext xmlns:x15="http://schemas.microsoft.com/office/spreadsheetml/2010/11/main" uri="{B97F6D7D-B522-45F9-BDA1-12C45D357490}">
          <x15:cacheHierarchy aggregatedColumn="95"/>
        </ext>
      </extLst>
    </cacheHierarchy>
    <cacheHierarchy uniqueName="[Measures].[Sum of Prevalence - Colon and rectum cancer - Sex: Both - Age: Age-stan]" caption="Sum of Prevalence - Colon and rectum cancer - Sex: Both - Age: Age-stan" measure="1" displayFolder="" measureGroup="04_share-of-population-with-cancer-types_" count="0" hidden="1">
      <extLst>
        <ext xmlns:x15="http://schemas.microsoft.com/office/spreadsheetml/2010/11/main" uri="{B97F6D7D-B522-45F9-BDA1-12C45D357490}">
          <x15:cacheHierarchy aggregatedColumn="96"/>
        </ext>
      </extLst>
    </cacheHierarchy>
    <cacheHierarchy uniqueName="[Measures].[Sum of Prevalence - Non-melanoma skin cancer - Sex: Both - Age: Age-sta]" caption="Sum of Prevalence - Non-melanoma skin cancer - Sex: Both - Age: Age-sta" measure="1" displayFolder="" measureGroup="04_share-of-population-with-cancer-types_" count="0" hidden="1">
      <extLst>
        <ext xmlns:x15="http://schemas.microsoft.com/office/spreadsheetml/2010/11/main" uri="{B97F6D7D-B522-45F9-BDA1-12C45D357490}">
          <x15:cacheHierarchy aggregatedColumn="97"/>
        </ext>
      </extLst>
    </cacheHierarchy>
    <cacheHierarchy uniqueName="[Measures].[Sum of Prevalence - Lip and oral cavity cancer - Sex: Both - Age: Age-s]" caption="Sum of Prevalence - Lip and oral cavity cancer - Sex: Both - Age: Age-s" measure="1" displayFolder="" measureGroup="04_share-of-population-with-cancer-types_" count="0" hidden="1">
      <extLst>
        <ext xmlns:x15="http://schemas.microsoft.com/office/spreadsheetml/2010/11/main" uri="{B97F6D7D-B522-45F9-BDA1-12C45D357490}">
          <x15:cacheHierarchy aggregatedColumn="98"/>
        </ext>
      </extLst>
    </cacheHierarchy>
    <cacheHierarchy uniqueName="[Measures].[Sum of Prevalence - Brain and nervous system cancer - Sex: Both - Age:]" caption="Sum of Prevalence - Brain and nervous system cancer - Sex: Both - Age:" measure="1" displayFolder="" measureGroup="04_share-of-population-with-cancer-types_" count="0" hidden="1">
      <extLst>
        <ext xmlns:x15="http://schemas.microsoft.com/office/spreadsheetml/2010/11/main" uri="{B97F6D7D-B522-45F9-BDA1-12C45D357490}">
          <x15:cacheHierarchy aggregatedColumn="99"/>
        </ext>
      </extLst>
    </cacheHierarchy>
    <cacheHierarchy uniqueName="[Measures].[Sum of Prevalence - Tracheal, bronchus, and lung cancer - Sex: Both - A]" caption="Sum of Prevalence - Tracheal, bronchus, and lung cancer - Sex: Both - A" measure="1" displayFolder="" measureGroup="04_share-of-population-with-cancer-types_" count="0" hidden="1">
      <extLst>
        <ext xmlns:x15="http://schemas.microsoft.com/office/spreadsheetml/2010/11/main" uri="{B97F6D7D-B522-45F9-BDA1-12C45D357490}">
          <x15:cacheHierarchy aggregatedColumn="100"/>
        </ext>
      </extLst>
    </cacheHierarchy>
    <cacheHierarchy uniqueName="[Measures].[Sum of Prevalence - Gallbladder and biliary tract cancer - Sex: Both -]" caption="Sum of Prevalence - Gallbladder and biliary tract cancer - Sex: Both -" measure="1" displayFolder="" measureGroup="04_share-of-population-with-cancer-types_" count="0" hidden="1">
      <extLst>
        <ext xmlns:x15="http://schemas.microsoft.com/office/spreadsheetml/2010/11/main" uri="{B97F6D7D-B522-45F9-BDA1-12C45D357490}">
          <x15:cacheHierarchy aggregatedColumn="101"/>
        </ext>
      </extLst>
    </cacheHierarchy>
    <cacheHierarchy uniqueName="[Measures].[Sum of Prevalence - Neoplasms - Sex: Both - Age: Age-standardized (Perc]" caption="Sum of Prevalence - Neoplasms - Sex: Both - Age: Age-standardized (Perc" measure="1" displayFolder="" measureGroup="04_share-of-population-with-cancer-types_" count="0" hidden="1">
      <extLst>
        <ext xmlns:x15="http://schemas.microsoft.com/office/spreadsheetml/2010/11/main" uri="{B97F6D7D-B522-45F9-BDA1-12C45D357490}">
          <x15:cacheHierarchy aggregatedColumn="102"/>
        </ext>
      </extLst>
    </cacheHierarchy>
    <cacheHierarchy uniqueName="[Measures].[Sum of Prevalence - Neoplasms - Sex: Both - Age: Age-standardized (Perc 2]" caption="Sum of Prevalence - Neoplasms - Sex: Both - Age: Age-standardized (Perc 2" measure="1" displayFolder="" measureGroup="05_share-of-population-with-cancer" count="0" hidden="1">
      <extLst>
        <ext xmlns:x15="http://schemas.microsoft.com/office/spreadsheetml/2010/11/main" uri="{B97F6D7D-B522-45F9-BDA1-12C45D357490}">
          <x15:cacheHierarchy aggregatedColumn="106"/>
        </ext>
      </extLst>
    </cacheHierarchy>
    <cacheHierarchy uniqueName="[Measures].[Sum of Prevalence - Neoplasms - Sex: Both - Age: 70+ years (Number)]" caption="Sum of Prevalence - Neoplasms - Sex: Both - Age: 70+ years (Number)" measure="1" displayFolder="" measureGroup="06 number-of-people-with-cancer-by-age" count="0" hidden="1">
      <extLst>
        <ext xmlns:x15="http://schemas.microsoft.com/office/spreadsheetml/2010/11/main" uri="{B97F6D7D-B522-45F9-BDA1-12C45D357490}">
          <x15:cacheHierarchy aggregatedColumn="110"/>
        </ext>
      </extLst>
    </cacheHierarchy>
    <cacheHierarchy uniqueName="[Measures].[Sum of Prevalence - Neoplasms - Sex: Both - Age: 50-69 years (Number)]" caption="Sum of Prevalence - Neoplasms - Sex: Both - Age: 50-69 years (Number)" measure="1" displayFolder="" measureGroup="06 number-of-people-with-cancer-by-age" count="0" hidden="1">
      <extLst>
        <ext xmlns:x15="http://schemas.microsoft.com/office/spreadsheetml/2010/11/main" uri="{B97F6D7D-B522-45F9-BDA1-12C45D357490}">
          <x15:cacheHierarchy aggregatedColumn="111"/>
        </ext>
      </extLst>
    </cacheHierarchy>
    <cacheHierarchy uniqueName="[Measures].[Sum of Prevalence - Neoplasms - Sex: Both - Age: 15-49 years (Number)]" caption="Sum of Prevalence - Neoplasms - Sex: Both - Age: 15-49 years (Number)" measure="1" displayFolder="" measureGroup="06 number-of-people-with-cancer-by-age" count="0" hidden="1">
      <extLst>
        <ext xmlns:x15="http://schemas.microsoft.com/office/spreadsheetml/2010/11/main" uri="{B97F6D7D-B522-45F9-BDA1-12C45D357490}">
          <x15:cacheHierarchy aggregatedColumn="112"/>
        </ext>
      </extLst>
    </cacheHierarchy>
    <cacheHierarchy uniqueName="[Measures].[Sum of Prevalence - Neoplasms - Sex: Both - Age: 5-14 years (Number)]" caption="Sum of Prevalence - Neoplasms - Sex: Both - Age: 5-14 years (Number)" measure="1" displayFolder="" measureGroup="06 number-of-people-with-cancer-by-age" count="0" hidden="1">
      <extLst>
        <ext xmlns:x15="http://schemas.microsoft.com/office/spreadsheetml/2010/11/main" uri="{B97F6D7D-B522-45F9-BDA1-12C45D357490}">
          <x15:cacheHierarchy aggregatedColumn="113"/>
        </ext>
      </extLst>
    </cacheHierarchy>
    <cacheHierarchy uniqueName="[Measures].[Sum of Prevalence - Neoplasms - Sex: Both - Age: Under 5 (Number)]" caption="Sum of Prevalence - Neoplasms - Sex: Both - Age: Under 5 (Number)" measure="1" displayFolder="" measureGroup="06 number-of-people-with-cancer-by-age" count="0" hidden="1">
      <extLst>
        <ext xmlns:x15="http://schemas.microsoft.com/office/spreadsheetml/2010/11/main" uri="{B97F6D7D-B522-45F9-BDA1-12C45D357490}">
          <x15:cacheHierarchy aggregatedColumn="114"/>
        </ext>
      </extLst>
    </cacheHierarchy>
    <cacheHierarchy uniqueName="[Measures].[Sum of Year]" caption="Sum of Year" measure="1" displayFolder="" measureGroup="06 number-of-people-with-cancer-by-age" count="0" hidden="1">
      <extLst>
        <ext xmlns:x15="http://schemas.microsoft.com/office/spreadsheetml/2010/11/main" uri="{B97F6D7D-B522-45F9-BDA1-12C45D357490}">
          <x15:cacheHierarchy aggregatedColumn="109"/>
        </ext>
      </extLst>
    </cacheHierarchy>
    <cacheHierarchy uniqueName="[Measures].[Sum of Prevalence - Neoplasms - Sex: Both - Age: Under 5 (Percent)]" caption="Sum of Prevalence - Neoplasms - Sex: Both - Age: Under 5 (Percent)" measure="1" displayFolder="" measureGroup="07 share-of-population-with-cancer-by-age" count="0" hidden="1">
      <extLst>
        <ext xmlns:x15="http://schemas.microsoft.com/office/spreadsheetml/2010/11/main" uri="{B97F6D7D-B522-45F9-BDA1-12C45D357490}">
          <x15:cacheHierarchy aggregatedColumn="118"/>
        </ext>
      </extLst>
    </cacheHierarchy>
    <cacheHierarchy uniqueName="[Measures].[Sum of Prevalence - Neoplasms - Sex: Both - Age: 70+ years (Percent)]" caption="Sum of Prevalence - Neoplasms - Sex: Both - Age: 70+ years (Percent)" measure="1" displayFolder="" measureGroup="07 share-of-population-with-cancer-by-age" count="0" hidden="1">
      <extLst>
        <ext xmlns:x15="http://schemas.microsoft.com/office/spreadsheetml/2010/11/main" uri="{B97F6D7D-B522-45F9-BDA1-12C45D357490}">
          <x15:cacheHierarchy aggregatedColumn="119"/>
        </ext>
      </extLst>
    </cacheHierarchy>
    <cacheHierarchy uniqueName="[Measures].[Sum of Prevalence - Neoplasms - Sex: Both - Age: 15-49 years (Percent)]" caption="Sum of Prevalence - Neoplasms - Sex: Both - Age: 15-49 years (Percent)" measure="1" displayFolder="" measureGroup="07 share-of-population-with-cancer-by-age" count="0" hidden="1">
      <extLst>
        <ext xmlns:x15="http://schemas.microsoft.com/office/spreadsheetml/2010/11/main" uri="{B97F6D7D-B522-45F9-BDA1-12C45D357490}">
          <x15:cacheHierarchy aggregatedColumn="120"/>
        </ext>
      </extLst>
    </cacheHierarchy>
    <cacheHierarchy uniqueName="[Measures].[Sum of Prevalence - Neoplasms - Sex: Both - Age: 50-69 years (Percent)]" caption="Sum of Prevalence - Neoplasms - Sex: Both - Age: 50-69 years (Percent)" measure="1" displayFolder="" measureGroup="07 share-of-population-with-cancer-by-age" count="0" hidden="1">
      <extLst>
        <ext xmlns:x15="http://schemas.microsoft.com/office/spreadsheetml/2010/11/main" uri="{B97F6D7D-B522-45F9-BDA1-12C45D357490}">
          <x15:cacheHierarchy aggregatedColumn="121"/>
        </ext>
      </extLst>
    </cacheHierarchy>
    <cacheHierarchy uniqueName="[Measures].[Sum of Prevalence - Neoplasms - Sex: Both - Age: 5-14 years (Percent)]" caption="Sum of Prevalence - Neoplasms - Sex: Both - Age: 5-14 years (Percent)" measure="1" displayFolder="" measureGroup="07 share-of-population-with-cancer-by-age" count="0" hidden="1">
      <extLst>
        <ext xmlns:x15="http://schemas.microsoft.com/office/spreadsheetml/2010/11/main" uri="{B97F6D7D-B522-45F9-BDA1-12C45D357490}">
          <x15:cacheHierarchy aggregatedColumn="122"/>
        </ext>
      </extLst>
    </cacheHierarchy>
    <cacheHierarchy uniqueName="[Measures].[Sum of Prevalence - Neoplasms - Sex: Both - Age: All Ages (Percent)]" caption="Sum of Prevalence - Neoplasms - Sex: Both - Age: All Ages (Percent)" measure="1" displayFolder="" measureGroup="07 share-of-population-with-cancer-by-age" count="0" hidden="1">
      <extLst>
        <ext xmlns:x15="http://schemas.microsoft.com/office/spreadsheetml/2010/11/main" uri="{B97F6D7D-B522-45F9-BDA1-12C45D357490}">
          <x15:cacheHierarchy aggregatedColumn="123"/>
        </ext>
      </extLst>
    </cacheHierarchy>
    <cacheHierarchy uniqueName="[Measures].[Sum of DALYs (Disability-Adjusted Life Years) - Other pharynx cancer -]" caption="Sum of DALYs (Disability-Adjusted Life Years) - Other pharynx cancer -" measure="1" displayFolder="" measureGroup="08 disease-burden-rates-by-cancer-types" count="0" hidden="1">
      <extLst>
        <ext xmlns:x15="http://schemas.microsoft.com/office/spreadsheetml/2010/11/main" uri="{B97F6D7D-B522-45F9-BDA1-12C45D357490}">
          <x15:cacheHierarchy aggregatedColumn="127"/>
        </ext>
      </extLst>
    </cacheHierarchy>
    <cacheHierarchy uniqueName="[Measures].[Sum of DALYs (Disability-Adjusted Life Years) - Liver cancer - Sex: Bot]" caption="Sum of DALYs (Disability-Adjusted Life Years) - Liver cancer - Sex: Bot" measure="1" displayFolder="" measureGroup="08 disease-burden-rates-by-cancer-types" count="0" hidden="1">
      <extLst>
        <ext xmlns:x15="http://schemas.microsoft.com/office/spreadsheetml/2010/11/main" uri="{B97F6D7D-B522-45F9-BDA1-12C45D357490}">
          <x15:cacheHierarchy aggregatedColumn="128"/>
        </ext>
      </extLst>
    </cacheHierarchy>
    <cacheHierarchy uniqueName="[Measures].[Sum of DALYs (Disability-Adjusted Life Years) - Breast cancer - Sex: Bo]" caption="Sum of DALYs (Disability-Adjusted Life Years) - Breast cancer - Sex: Bo" measure="1" displayFolder="" measureGroup="08 disease-burden-rates-by-cancer-types" count="0" hidden="1">
      <extLst>
        <ext xmlns:x15="http://schemas.microsoft.com/office/spreadsheetml/2010/11/main" uri="{B97F6D7D-B522-45F9-BDA1-12C45D357490}">
          <x15:cacheHierarchy aggregatedColumn="129"/>
        </ext>
      </extLst>
    </cacheHierarchy>
    <cacheHierarchy uniqueName="[Measures].[Sum of DALYs (Disability-Adjusted Life Years) - Tracheal, bronchus, and]" caption="Sum of DALYs (Disability-Adjusted Life Years) - Tracheal, bronchus, and" measure="1" displayFolder="" measureGroup="08 disease-burden-rates-by-cancer-types" count="0" hidden="1">
      <extLst>
        <ext xmlns:x15="http://schemas.microsoft.com/office/spreadsheetml/2010/11/main" uri="{B97F6D7D-B522-45F9-BDA1-12C45D357490}">
          <x15:cacheHierarchy aggregatedColumn="130"/>
        </ext>
      </extLst>
    </cacheHierarchy>
    <cacheHierarchy uniqueName="[Measures].[Sum of DALYs (Disability-Adjusted Life Years) - Gallbladder and biliary]" caption="Sum of DALYs (Disability-Adjusted Life Years) - Gallbladder and biliary" measure="1" displayFolder="" measureGroup="08 disease-burden-rates-by-cancer-types" count="0" hidden="1">
      <extLst>
        <ext xmlns:x15="http://schemas.microsoft.com/office/spreadsheetml/2010/11/main" uri="{B97F6D7D-B522-45F9-BDA1-12C45D357490}">
          <x15:cacheHierarchy aggregatedColumn="131"/>
        </ext>
      </extLst>
    </cacheHierarchy>
    <cacheHierarchy uniqueName="[Measures].[Sum of DALYs (Disability-Adjusted Life Years) - Kidney cancer - Sex: Bo]" caption="Sum of DALYs (Disability-Adjusted Life Years) - Kidney cancer - Sex: Bo" measure="1" displayFolder="" measureGroup="08 disease-burden-rates-by-cancer-types" count="0" hidden="1">
      <extLst>
        <ext xmlns:x15="http://schemas.microsoft.com/office/spreadsheetml/2010/11/main" uri="{B97F6D7D-B522-45F9-BDA1-12C45D357490}">
          <x15:cacheHierarchy aggregatedColumn="132"/>
        </ext>
      </extLst>
    </cacheHierarchy>
    <cacheHierarchy uniqueName="[Measures].[Sum of DALYs (Disability-Adjusted Life Years) - Larynx cancer - Sex: Bo]" caption="Sum of DALYs (Disability-Adjusted Life Years) - Larynx cancer - Sex: Bo" measure="1" displayFolder="" measureGroup="08 disease-burden-rates-by-cancer-types" count="0" hidden="1">
      <extLst>
        <ext xmlns:x15="http://schemas.microsoft.com/office/spreadsheetml/2010/11/main" uri="{B97F6D7D-B522-45F9-BDA1-12C45D357490}">
          <x15:cacheHierarchy aggregatedColumn="133"/>
        </ext>
      </extLst>
    </cacheHierarchy>
    <cacheHierarchy uniqueName="[Measures].[Sum of DALYs (Disability-Adjusted Life Years) - Stomach cancer - Sex: B]" caption="Sum of DALYs (Disability-Adjusted Life Years) - Stomach cancer - Sex: B" measure="1" displayFolder="" measureGroup="08 disease-burden-rates-by-cancer-types" count="0" hidden="1">
      <extLst>
        <ext xmlns:x15="http://schemas.microsoft.com/office/spreadsheetml/2010/11/main" uri="{B97F6D7D-B522-45F9-BDA1-12C45D357490}">
          <x15:cacheHierarchy aggregatedColumn="134"/>
        </ext>
      </extLst>
    </cacheHierarchy>
    <cacheHierarchy uniqueName="[Measures].[Sum of DALYs (Disability-Adjusted Life Years) - Thyroid cancer - Sex: B]" caption="Sum of DALYs (Disability-Adjusted Life Years) - Thyroid cancer - Sex: B" measure="1" displayFolder="" measureGroup="08 disease-burden-rates-by-cancer-types" count="0" hidden="1">
      <extLst>
        <ext xmlns:x15="http://schemas.microsoft.com/office/spreadsheetml/2010/11/main" uri="{B97F6D7D-B522-45F9-BDA1-12C45D357490}">
          <x15:cacheHierarchy aggregatedColumn="135"/>
        </ext>
      </extLst>
    </cacheHierarchy>
    <cacheHierarchy uniqueName="[Measures].[Sum of DALYs (Disability-Adjusted Life Years) - Uterine cancer - Sex: B]" caption="Sum of DALYs (Disability-Adjusted Life Years) - Uterine cancer - Sex: B" measure="1" displayFolder="" measureGroup="08 disease-burden-rates-by-cancer-types" count="0" hidden="1">
      <extLst>
        <ext xmlns:x15="http://schemas.microsoft.com/office/spreadsheetml/2010/11/main" uri="{B97F6D7D-B522-45F9-BDA1-12C45D357490}">
          <x15:cacheHierarchy aggregatedColumn="136"/>
        </ext>
      </extLst>
    </cacheHierarchy>
    <cacheHierarchy uniqueName="[Measures].[Sum of DALYs (Disability-Adjusted Life Years) - Ovarian cancer - Sex: B]" caption="Sum of DALYs (Disability-Adjusted Life Years) - Ovarian cancer - Sex: B" measure="1" displayFolder="" measureGroup="08 disease-burden-rates-by-cancer-types" count="0" hidden="1">
      <extLst>
        <ext xmlns:x15="http://schemas.microsoft.com/office/spreadsheetml/2010/11/main" uri="{B97F6D7D-B522-45F9-BDA1-12C45D357490}">
          <x15:cacheHierarchy aggregatedColumn="137"/>
        </ext>
      </extLst>
    </cacheHierarchy>
    <cacheHierarchy uniqueName="[Measures].[Sum of DALYs (Disability-Adjusted Life Years) - Bladder cancer - Sex: B]" caption="Sum of DALYs (Disability-Adjusted Life Years) - Bladder cancer - Sex: B" measure="1" displayFolder="" measureGroup="08 disease-burden-rates-by-cancer-types" count="0" hidden="1">
      <extLst>
        <ext xmlns:x15="http://schemas.microsoft.com/office/spreadsheetml/2010/11/main" uri="{B97F6D7D-B522-45F9-BDA1-12C45D357490}">
          <x15:cacheHierarchy aggregatedColumn="138"/>
        </ext>
      </extLst>
    </cacheHierarchy>
    <cacheHierarchy uniqueName="[Measures].[Sum of DALYs (Disability-Adjusted Life Years) - Cervical cancer - Sex:]" caption="Sum of DALYs (Disability-Adjusted Life Years) - Cervical cancer - Sex:" measure="1" displayFolder="" measureGroup="08 disease-burden-rates-by-cancer-types" count="0" hidden="1">
      <extLst>
        <ext xmlns:x15="http://schemas.microsoft.com/office/spreadsheetml/2010/11/main" uri="{B97F6D7D-B522-45F9-BDA1-12C45D357490}">
          <x15:cacheHierarchy aggregatedColumn="139"/>
        </ext>
      </extLst>
    </cacheHierarchy>
    <cacheHierarchy uniqueName="[Measures].[Sum of DALYs (Disability-Adjusted Life Years) - Prostate cancer - Sex:]" caption="Sum of DALYs (Disability-Adjusted Life Years) - Prostate cancer - Sex:" measure="1" displayFolder="" measureGroup="08 disease-burden-rates-by-cancer-types" count="0" hidden="1">
      <extLst>
        <ext xmlns:x15="http://schemas.microsoft.com/office/spreadsheetml/2010/11/main" uri="{B97F6D7D-B522-45F9-BDA1-12C45D357490}">
          <x15:cacheHierarchy aggregatedColumn="140"/>
        </ext>
      </extLst>
    </cacheHierarchy>
    <cacheHierarchy uniqueName="[Measures].[Sum of DALYs (Disability-Adjusted Life Years) - Brain and central nervo]" caption="Sum of DALYs (Disability-Adjusted Life Years) - Brain and central nervo" measure="1" displayFolder="" measureGroup="08 disease-burden-rates-by-cancer-types" count="0" hidden="1">
      <extLst>
        <ext xmlns:x15="http://schemas.microsoft.com/office/spreadsheetml/2010/11/main" uri="{B97F6D7D-B522-45F9-BDA1-12C45D357490}">
          <x15:cacheHierarchy aggregatedColumn="141"/>
        </ext>
      </extLst>
    </cacheHierarchy>
    <cacheHierarchy uniqueName="[Measures].[Sum of DALYs (Disability-Adjusted Life Years) - Pancreatic cancer - Sex]" caption="Sum of DALYs (Disability-Adjusted Life Years) - Pancreatic cancer - Sex" measure="1" displayFolder="" measureGroup="08 disease-burden-rates-by-cancer-types" count="0" hidden="1">
      <extLst>
        <ext xmlns:x15="http://schemas.microsoft.com/office/spreadsheetml/2010/11/main" uri="{B97F6D7D-B522-45F9-BDA1-12C45D357490}">
          <x15:cacheHierarchy aggregatedColumn="142"/>
        </ext>
      </extLst>
    </cacheHierarchy>
    <cacheHierarchy uniqueName="[Measures].[Sum of DALYs (Disability-Adjusted Life Years) - Testicular cancer - Sex]" caption="Sum of DALYs (Disability-Adjusted Life Years) - Testicular cancer - Sex" measure="1" displayFolder="" measureGroup="08 disease-burden-rates-by-cancer-types" count="0" hidden="1">
      <extLst>
        <ext xmlns:x15="http://schemas.microsoft.com/office/spreadsheetml/2010/11/main" uri="{B97F6D7D-B522-45F9-BDA1-12C45D357490}">
          <x15:cacheHierarchy aggregatedColumn="143"/>
        </ext>
      </extLst>
    </cacheHierarchy>
    <cacheHierarchy uniqueName="[Measures].[Sum of DALYs (Disability-Adjusted Life Years) - Esophageal cancer - Sex]" caption="Sum of DALYs (Disability-Adjusted Life Years) - Esophageal cancer - Sex" measure="1" displayFolder="" measureGroup="08 disease-burden-rates-by-cancer-types" count="0" hidden="1">
      <extLst>
        <ext xmlns:x15="http://schemas.microsoft.com/office/spreadsheetml/2010/11/main" uri="{B97F6D7D-B522-45F9-BDA1-12C45D357490}">
          <x15:cacheHierarchy aggregatedColumn="144"/>
        </ext>
      </extLst>
    </cacheHierarchy>
    <cacheHierarchy uniqueName="[Measures].[Sum of DALYs (Disability-Adjusted Life Years) - Nasopharynx cancer - Se]" caption="Sum of DALYs (Disability-Adjusted Life Years) - Nasopharynx cancer - Se" measure="1" displayFolder="" measureGroup="08 disease-burden-rates-by-cancer-types" count="0" hidden="1">
      <extLst>
        <ext xmlns:x15="http://schemas.microsoft.com/office/spreadsheetml/2010/11/main" uri="{B97F6D7D-B522-45F9-BDA1-12C45D357490}">
          <x15:cacheHierarchy aggregatedColumn="145"/>
        </ext>
      </extLst>
    </cacheHierarchy>
    <cacheHierarchy uniqueName="[Measures].[Sum of DALYs (Disability-Adjusted Life Years) - Colon and rectum cancer]" caption="Sum of DALYs (Disability-Adjusted Life Years) - Colon and rectum cancer" measure="1" displayFolder="" measureGroup="08 disease-burden-rates-by-cancer-types" count="0" hidden="1">
      <extLst>
        <ext xmlns:x15="http://schemas.microsoft.com/office/spreadsheetml/2010/11/main" uri="{B97F6D7D-B522-45F9-BDA1-12C45D357490}">
          <x15:cacheHierarchy aggregatedColumn="146"/>
        </ext>
      </extLst>
    </cacheHierarchy>
    <cacheHierarchy uniqueName="[Measures].[Sum of DALYs (Disability-Adjusted Life Years) - Non-melanoma skin cance]" caption="Sum of DALYs (Disability-Adjusted Life Years) - Non-melanoma skin cance" measure="1" displayFolder="" measureGroup="08 disease-burden-rates-by-cancer-types" count="0" hidden="1">
      <extLst>
        <ext xmlns:x15="http://schemas.microsoft.com/office/spreadsheetml/2010/11/main" uri="{B97F6D7D-B522-45F9-BDA1-12C45D357490}">
          <x15:cacheHierarchy aggregatedColumn="147"/>
        </ext>
      </extLst>
    </cacheHierarchy>
    <cacheHierarchy uniqueName="[Measures].[Sum of DALYs (Disability-Adjusted Life Years) - Lip and oral cavity can]" caption="Sum of DALYs (Disability-Adjusted Life Years) - Lip and oral cavity can" measure="1" displayFolder="" measureGroup="08 disease-burden-rates-by-cancer-types" count="0" hidden="1">
      <extLst>
        <ext xmlns:x15="http://schemas.microsoft.com/office/spreadsheetml/2010/11/main" uri="{B97F6D7D-B522-45F9-BDA1-12C45D357490}">
          <x15:cacheHierarchy aggregatedColumn="148"/>
        </ext>
      </extLst>
    </cacheHierarchy>
    <cacheHierarchy uniqueName="[Measures].[Sum of DALYs (Disability-Adjusted Life Years) - Malignant skin melanoma]" caption="Sum of DALYs (Disability-Adjusted Life Years) - Malignant skin melanoma" measure="1" displayFolder="" measureGroup="08 disease-burden-rates-by-cancer-types" count="0" hidden="1">
      <extLst>
        <ext xmlns:x15="http://schemas.microsoft.com/office/spreadsheetml/2010/11/main" uri="{B97F6D7D-B522-45F9-BDA1-12C45D357490}">
          <x15:cacheHierarchy aggregatedColumn="149"/>
        </ext>
      </extLst>
    </cacheHierarchy>
    <cacheHierarchy uniqueName="[Measures].[Sum of DALYs (Disability-Adjusted Life Years) - Other malignant neoplas]" caption="Sum of DALYs (Disability-Adjusted Life Years) - Other malignant neoplas" measure="1" displayFolder="" measureGroup="08 disease-burden-rates-by-cancer-types" count="0" hidden="1">
      <extLst>
        <ext xmlns:x15="http://schemas.microsoft.com/office/spreadsheetml/2010/11/main" uri="{B97F6D7D-B522-45F9-BDA1-12C45D357490}">
          <x15:cacheHierarchy aggregatedColumn="150"/>
        </ext>
      </extLst>
    </cacheHierarchy>
    <cacheHierarchy uniqueName="[Measures].[Sum of DALYs (Disability-Adjusted Life Years) - Mesothelioma - Sex: Bot]" caption="Sum of DALYs (Disability-Adjusted Life Years) - Mesothelioma - Sex: Bot" measure="1" displayFolder="" measureGroup="08 disease-burden-rates-by-cancer-types" count="0" hidden="1">
      <extLst>
        <ext xmlns:x15="http://schemas.microsoft.com/office/spreadsheetml/2010/11/main" uri="{B97F6D7D-B522-45F9-BDA1-12C45D357490}">
          <x15:cacheHierarchy aggregatedColumn="151"/>
        </ext>
      </extLst>
    </cacheHierarchy>
    <cacheHierarchy uniqueName="[Measures].[Sum of DALYs (Disability-Adjusted Life Years) - Hodgkin lymphoma - Sex:]" caption="Sum of DALYs (Disability-Adjusted Life Years) - Hodgkin lymphoma - Sex:" measure="1" displayFolder="" measureGroup="08 disease-burden-rates-by-cancer-types" count="0" hidden="1">
      <extLst>
        <ext xmlns:x15="http://schemas.microsoft.com/office/spreadsheetml/2010/11/main" uri="{B97F6D7D-B522-45F9-BDA1-12C45D357490}">
          <x15:cacheHierarchy aggregatedColumn="152"/>
        </ext>
      </extLst>
    </cacheHierarchy>
    <cacheHierarchy uniqueName="[Measures].[Sum of DALYs (Disability-Adjusted Life Years) - Non-Hodgkin lymphoma -]" caption="Sum of DALYs (Disability-Adjusted Life Years) - Non-Hodgkin lymphoma -" measure="1" displayFolder="" measureGroup="08 disease-burden-rates-by-cancer-types" count="0" hidden="1">
      <extLst>
        <ext xmlns:x15="http://schemas.microsoft.com/office/spreadsheetml/2010/11/main" uri="{B97F6D7D-B522-45F9-BDA1-12C45D357490}">
          <x15:cacheHierarchy aggregatedColumn="153"/>
        </ext>
      </extLst>
    </cacheHierarchy>
    <cacheHierarchy uniqueName="[Measures].[Sum of Deaths - Neoplasms - Sex: Both - Age: Age-standardized (Rate) 2]" caption="Sum of Deaths - Neoplasms - Sex: Both - Age: Age-standardized (Rate) 2" measure="1" displayFolder="" measureGroup="09_cancer-deaths-rate-and-age-standardized-rate-index" count="0" oneField="1" hidden="1">
      <fieldsUsage count="1">
        <fieldUsage x="0"/>
      </fieldsUsage>
      <extLst>
        <ext xmlns:x15="http://schemas.microsoft.com/office/spreadsheetml/2010/11/main" uri="{B97F6D7D-B522-45F9-BDA1-12C45D357490}">
          <x15:cacheHierarchy aggregatedColumn="157"/>
        </ext>
      </extLst>
    </cacheHierarchy>
    <cacheHierarchy uniqueName="[Measures].[Sum of Deaths - Neoplasms - Sex: Both - Age: All Ages (Rate) 2]" caption="Sum of Deaths - Neoplasms - Sex: Both - Age: All Ages (Rate) 2" measure="1" displayFolder="" measureGroup="09_cancer-deaths-rate-and-age-standardized-rate-index" count="0" oneField="1" hidden="1">
      <fieldsUsage count="1">
        <fieldUsage x="1"/>
      </fieldsUsage>
      <extLst>
        <ext xmlns:x15="http://schemas.microsoft.com/office/spreadsheetml/2010/11/main" uri="{B97F6D7D-B522-45F9-BDA1-12C45D357490}">
          <x15:cacheHierarchy aggregatedColumn="158"/>
        </ext>
      </extLst>
    </cacheHierarchy>
    <cacheHierarchy uniqueName="[Measures].[Sum of Deaths - Neoplasms - Sex: Both - Age: All Ages (Number) 2]" caption="Sum of Deaths - Neoplasms - Sex: Both - Age: All Ages (Number) 2" measure="1" displayFolder="" measureGroup="09_cancer-deaths-rate-and-age-standardized-rate-index" count="0" oneField="1" hidden="1">
      <fieldsUsage count="1">
        <fieldUsage x="2"/>
      </fieldsUsage>
      <extLst>
        <ext xmlns:x15="http://schemas.microsoft.com/office/spreadsheetml/2010/11/main" uri="{B97F6D7D-B522-45F9-BDA1-12C45D357490}">
          <x15:cacheHierarchy aggregatedColumn="159"/>
        </ext>
      </extLst>
    </cacheHierarchy>
  </cacheHierarchies>
  <kpis count="0"/>
  <dimensions count="10">
    <dimension name="01 annual-number-of-deaths-by-cause" uniqueName="[01 annual-number-of-deaths-by-cause]" caption="01 annual-number-of-deaths-by-cause"/>
    <dimension name="02 total-cancer-deaths-by-type" uniqueName="[02 total-cancer-deaths-by-type]" caption="02 total-cancer-deaths-by-type"/>
    <dimension name="03 cancer-death-rates-by-age" uniqueName="[03 cancer-death-rates-by-age]" caption="03 cancer-death-rates-by-age"/>
    <dimension name="04_share-of-population-with-cancer-types_" uniqueName="[04_share-of-population-with-cancer-types_]" caption="04_share-of-population-with-cancer-types_"/>
    <dimension name="05_share-of-population-with-cancer" uniqueName="[05_share-of-population-with-cancer]" caption="05_share-of-population-with-cancer"/>
    <dimension name="06 number-of-people-with-cancer-by-age" uniqueName="[06 number-of-people-with-cancer-by-age]" caption="06 number-of-people-with-cancer-by-age"/>
    <dimension name="07 share-of-population-with-cancer-by-age" uniqueName="[07 share-of-population-with-cancer-by-age]" caption="07 share-of-population-with-cancer-by-age"/>
    <dimension name="08 disease-burden-rates-by-cancer-types" uniqueName="[08 disease-burden-rates-by-cancer-types]" caption="08 disease-burden-rates-by-cancer-types"/>
    <dimension name="09_cancer-deaths-rate-and-age-standardized-rate-index" uniqueName="[09_cancer-deaths-rate-and-age-standardized-rate-index]" caption="09_cancer-deaths-rate-and-age-standardized-rate-index"/>
    <dimension measure="1" name="Measures" uniqueName="[Measures]" caption="Measures"/>
  </dimensions>
  <measureGroups count="9">
    <measureGroup name="01 annual-number-of-deaths-by-cause" caption="01 annual-number-of-deaths-by-cause"/>
    <measureGroup name="02 total-cancer-deaths-by-type" caption="02 total-cancer-deaths-by-type"/>
    <measureGroup name="03 cancer-death-rates-by-age" caption="03 cancer-death-rates-by-age"/>
    <measureGroup name="04_share-of-population-with-cancer-types_" caption="04_share-of-population-with-cancer-types_"/>
    <measureGroup name="05_share-of-population-with-cancer" caption="05_share-of-population-with-cancer"/>
    <measureGroup name="06 number-of-people-with-cancer-by-age" caption="06 number-of-people-with-cancer-by-age"/>
    <measureGroup name="07 share-of-population-with-cancer-by-age" caption="07 share-of-population-with-cancer-by-age"/>
    <measureGroup name="08 disease-burden-rates-by-cancer-types" caption="08 disease-burden-rates-by-cancer-types"/>
    <measureGroup name="09_cancer-deaths-rate-and-age-standardized-rate-index" caption="09_cancer-deaths-rate-and-age-standardized-rate-index"/>
  </measureGroups>
  <maps count="30">
    <map measureGroup="0" dimension="0"/>
    <map measureGroup="0" dimension="4"/>
    <map measureGroup="0" dimension="5"/>
    <map measureGroup="0" dimension="6"/>
    <map measureGroup="1" dimension="1"/>
    <map measureGroup="1" dimension="4"/>
    <map measureGroup="1" dimension="5"/>
    <map measureGroup="1" dimension="6"/>
    <map measureGroup="2" dimension="2"/>
    <map measureGroup="2" dimension="4"/>
    <map measureGroup="2" dimension="5"/>
    <map measureGroup="2" dimension="6"/>
    <map measureGroup="3" dimension="3"/>
    <map measureGroup="3" dimension="4"/>
    <map measureGroup="3" dimension="5"/>
    <map measureGroup="3" dimension="6"/>
    <map measureGroup="4" dimension="4"/>
    <map measureGroup="5" dimension="4"/>
    <map measureGroup="5" dimension="5"/>
    <map measureGroup="5" dimension="6"/>
    <map measureGroup="6" dimension="4"/>
    <map measureGroup="6" dimension="6"/>
    <map measureGroup="7" dimension="4"/>
    <map measureGroup="7" dimension="5"/>
    <map measureGroup="7" dimension="6"/>
    <map measureGroup="7" dimension="7"/>
    <map measureGroup="8" dimension="4"/>
    <map measureGroup="8" dimension="5"/>
    <map measureGroup="8" dimension="6"/>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090.855592245367" createdVersion="5" refreshedVersion="7" minRefreshableVersion="3" recordCount="0" supportSubquery="1" supportAdvancedDrill="1" xr:uid="{828107F7-8494-4A28-A6AF-4D9A46B968C2}">
  <cacheSource type="external" connectionId="19"/>
  <cacheFields count="25">
    <cacheField name="[Measures].[Sum of Prevalence - Liver cancer - Sex: Both - Age: Age-standardized (P]" caption="Sum of Prevalence - Liver cancer - Sex: Both - Age: Age-standardized (P" numFmtId="0" hierarchy="239" level="32767"/>
    <cacheField name="[Measures].[Sum of Prevalence - Kidney cancer - Sex: Both - Age: Age-standardized (]" caption="Sum of Prevalence - Kidney cancer - Sex: Both - Age: Age-standardized (" numFmtId="0" hierarchy="240" level="32767"/>
    <cacheField name="[Measures].[Sum of Prevalence - Larynx cancer - Sex: Both - Age: Age-standardized (]" caption="Sum of Prevalence - Larynx cancer - Sex: Both - Age: Age-standardized (" numFmtId="0" hierarchy="241" level="32767"/>
    <cacheField name="[Measures].[Sum of Prevalence - Breast cancer - Sex: Both - Age: Age-standardized (]" caption="Sum of Prevalence - Breast cancer - Sex: Both - Age: Age-standardized (" numFmtId="0" hierarchy="242" level="32767"/>
    <cacheField name="[Measures].[Sum of Prevalence - Thyroid cancer - Sex: Both - Age: Age-standardized]" caption="Sum of Prevalence - Thyroid cancer - Sex: Both - Age: Age-standardized" numFmtId="0" hierarchy="243" level="32767"/>
    <cacheField name="[Measures].[Sum of Prevalence - Bladder cancer - Sex: Both - Age: Age-standardized]" caption="Sum of Prevalence - Bladder cancer - Sex: Both - Age: Age-standardized" numFmtId="0" hierarchy="244" level="32767"/>
    <cacheField name="[Measures].[Sum of Prevalence - Uterine cancer - Sex: Both - Age: Age-standardized]" caption="Sum of Prevalence - Uterine cancer - Sex: Both - Age: Age-standardized" numFmtId="0" hierarchy="245" level="32767"/>
    <cacheField name="[Measures].[Sum of Prevalence - Ovarian cancer - Sex: Both - Age: Age-standardized]" caption="Sum of Prevalence - Ovarian cancer - Sex: Both - Age: Age-standardized" numFmtId="0" hierarchy="246" level="32767"/>
    <cacheField name="[Measures].[Sum of Prevalence - Stomach cancer - Sex: Both - Age: Age-standardized]" caption="Sum of Prevalence - Stomach cancer - Sex: Both - Age: Age-standardized" numFmtId="0" hierarchy="247" level="32767"/>
    <cacheField name="[Measures].[Sum of Prevalence - Prostate cancer - Sex: Both - Age: Age-standardized]" caption="Sum of Prevalence - Prostate cancer - Sex: Both - Age: Age-standardized" numFmtId="0" hierarchy="248" level="32767"/>
    <cacheField name="[Measures].[Sum of Prevalence - Cervical cancer - Sex: Both - Age: Age-standardized]" caption="Sum of Prevalence - Cervical cancer - Sex: Both - Age: Age-standardized" numFmtId="0" hierarchy="249" level="32767"/>
    <cacheField name="[Measures].[Sum of Prevalence - Testicular cancer - Sex: Both - Age: Age-standardiz]" caption="Sum of Prevalence - Testicular cancer - Sex: Both - Age: Age-standardiz" numFmtId="0" hierarchy="250" level="32767"/>
    <cacheField name="[Measures].[Sum of Prevalence - Pancreatic cancer - Sex: Both - Age: Age-standardiz]" caption="Sum of Prevalence - Pancreatic cancer - Sex: Both - Age: Age-standardiz" numFmtId="0" hierarchy="251" level="32767"/>
    <cacheField name="[Measures].[Sum of Prevalence - Esophageal cancer - Sex: Both - Age: Age-standardiz]" caption="Sum of Prevalence - Esophageal cancer - Sex: Both - Age: Age-standardiz" numFmtId="0" hierarchy="252" level="32767"/>
    <cacheField name="[Measures].[Sum of Prevalence - Nasopharynx cancer - Sex: Both - Age: Age-standardi]" caption="Sum of Prevalence - Nasopharynx cancer - Sex: Both - Age: Age-standardi" numFmtId="0" hierarchy="253" level="32767"/>
    <cacheField name="[Measures].[Sum of Prevalence - Colon and rectum cancer - Sex: Both - Age: Age-stan]" caption="Sum of Prevalence - Colon and rectum cancer - Sex: Both - Age: Age-stan" numFmtId="0" hierarchy="254" level="32767"/>
    <cacheField name="[Measures].[Sum of Prevalence - Non-melanoma skin cancer - Sex: Both - Age: Age-sta]" caption="Sum of Prevalence - Non-melanoma skin cancer - Sex: Both - Age: Age-sta" numFmtId="0" hierarchy="255" level="32767"/>
    <cacheField name="[Measures].[Sum of Prevalence - Lip and oral cavity cancer - Sex: Both - Age: Age-s]" caption="Sum of Prevalence - Lip and oral cavity cancer - Sex: Both - Age: Age-s" numFmtId="0" hierarchy="256" level="32767"/>
    <cacheField name="[Measures].[Sum of Prevalence - Brain and nervous system cancer - Sex: Both - Age:]" caption="Sum of Prevalence - Brain and nervous system cancer - Sex: Both - Age:" numFmtId="0" hierarchy="257" level="32767"/>
    <cacheField name="[Measures].[Sum of Prevalence - Tracheal, bronchus, and lung cancer - Sex: Both - A]" caption="Sum of Prevalence - Tracheal, bronchus, and lung cancer - Sex: Both - A" numFmtId="0" hierarchy="258" level="32767"/>
    <cacheField name="[Measures].[Sum of Prevalence - Gallbladder and biliary tract cancer - Sex: Both -]" caption="Sum of Prevalence - Gallbladder and biliary tract cancer - Sex: Both -" numFmtId="0" hierarchy="259" level="32767"/>
    <cacheField name="[Measures].[Sum of Prevalence - Neoplasms - Sex: Both - Age: Age-standardized (Perc]" caption="Sum of Prevalence - Neoplasms - Sex: Both - Age: Age-standardized (Perc" numFmtId="0" hierarchy="260" level="32767"/>
    <cacheField name="[04_share-of-population-with-cancer-types_].[Year].[Year]" caption="Year" numFmtId="0" hierarchy="80" level="1">
      <sharedItems containsSemiMixedTypes="0" containsNonDate="0" containsString="0"/>
    </cacheField>
    <cacheField name="[09_cancer-deaths-rate-and-age-standardized-rate-index].[Year].[Year]" caption="Year" numFmtId="0" hierarchy="156" level="1">
      <sharedItems containsSemiMixedTypes="0" containsNonDate="0" containsString="0"/>
    </cacheField>
    <cacheField name="[09_cancer-deaths-rate-and-age-standardized-rate-index].[Entity].[Entity]" caption="Entity" numFmtId="0" hierarchy="154" level="1">
      <sharedItems containsSemiMixedTypes="0" containsNonDate="0" containsString="0"/>
    </cacheField>
  </cacheFields>
  <cacheHierarchies count="304">
    <cacheHierarchy uniqueName="[01 annual-number-of-deaths-by-cause].[Entity]" caption="Entity" attribute="1" defaultMemberUniqueName="[01 annual-number-of-deaths-by-cause].[Entity].[All]" allUniqueName="[01 annual-number-of-deaths-by-cause].[Entity].[All]" dimensionUniqueName="[01 annual-number-of-deaths-by-cause]" displayFolder="" count="2" memberValueDatatype="130" unbalanced="0"/>
    <cacheHierarchy uniqueName="[01 annual-number-of-deaths-by-cause].[Code]" caption="Code" attribute="1" defaultMemberUniqueName="[01 annual-number-of-deaths-by-cause].[Code].[All]" allUniqueName="[01 annual-number-of-deaths-by-cause].[Code].[All]" dimensionUniqueName="[01 annual-number-of-deaths-by-cause]" displayFolder="" count="2" memberValueDatatype="130" unbalanced="0"/>
    <cacheHierarchy uniqueName="[01 annual-number-of-deaths-by-cause].[Year]" caption="Year" attribute="1" defaultMemberUniqueName="[01 annual-number-of-deaths-by-cause].[Year].[All]" allUniqueName="[01 annual-number-of-deaths-by-cause].[Year].[All]" dimensionUniqueName="[01 annual-number-of-deaths-by-cause]" displayFolder="" count="2" memberValueDatatype="3" unbalanced="0"/>
    <cacheHierarchy uniqueName="[01 annual-number-of-deaths-by-cause].[Number of executions (Amnesty International)]" caption="Number of executions (Amnesty International)" attribute="1" defaultMemberUniqueName="[01 annual-number-of-deaths-by-cause].[Number of executions (Amnesty International)].[All]" allUniqueName="[01 annual-number-of-deaths-by-cause].[Number of executions (Amnesty International)].[All]" dimensionUniqueName="[01 annual-number-of-deaths-by-cause]" displayFolder="" count="2" memberValueDatatype="3" unbalanced="0"/>
    <cacheHierarchy uniqueName="[01 annual-number-of-deaths-by-cause].[Deaths - Meningitis - Sex: Both - Age: All Ages (Number)]" caption="Deaths - Meningitis - Sex: Both - Age: All Ages (Number)" attribute="1" defaultMemberUniqueName="[01 annual-number-of-deaths-by-cause].[Deaths - Meningitis - Sex: Both - Age: All Ages (Number)].[All]" allUniqueName="[01 annual-number-of-deaths-by-cause].[Deaths - Meningitis - Sex: Both - Age: All Ages (Number)].[All]" dimensionUniqueName="[01 annual-number-of-deaths-by-cause]" displayFolder="" count="2" memberValueDatatype="3" unbalanced="0"/>
    <cacheHierarchy uniqueName="[01 annual-number-of-deaths-by-cause].[Deaths - Alzheimer's disease and other dementias - Sex: Both - A]" caption="Deaths - Alzheimer's disease and other dementias - Sex: Both - A" attribute="1" defaultMemberUniqueName="[01 annual-number-of-deaths-by-cause].[Deaths - Alzheimer's disease and other dementias - Sex: Both - A].[All]" allUniqueName="[01 annual-number-of-deaths-by-cause].[Deaths - Alzheimer's disease and other dementias - Sex: Both - A].[All]" dimensionUniqueName="[01 annual-number-of-deaths-by-cause]" displayFolder="" count="2" memberValueDatatype="3" unbalanced="0"/>
    <cacheHierarchy uniqueName="[01 annual-number-of-deaths-by-cause].[Deaths - Parkinson's disease - Sex: Both - Age: All Ages (Number]" caption="Deaths - Parkinson's disease - Sex: Both - Age: All Ages (Number" attribute="1" defaultMemberUniqueName="[01 annual-number-of-deaths-by-cause].[Deaths - Parkinson's disease - Sex: Both - Age: All Ages (Number].[All]" allUniqueName="[01 annual-number-of-deaths-by-cause].[Deaths - Parkinson's disease - Sex: Both - Age: All Ages (Number].[All]" dimensionUniqueName="[01 annual-number-of-deaths-by-cause]" displayFolder="" count="2" memberValueDatatype="3" unbalanced="0"/>
    <cacheHierarchy uniqueName="[01 annual-number-of-deaths-by-cause].[Deaths - Nutritional deficiencies - Sex: Both - Age: All Ages (N]" caption="Deaths - Nutritional deficiencies - Sex: Both - Age: All Ages (N" attribute="1" defaultMemberUniqueName="[01 annual-number-of-deaths-by-cause].[Deaths - Nutritional deficiencies - Sex: Both - Age: All Ages (N].[All]" allUniqueName="[01 annual-number-of-deaths-by-cause].[Deaths - Nutritional deficiencies - Sex: Both - Age: All Ages (N].[All]" dimensionUniqueName="[01 annual-number-of-deaths-by-cause]" displayFolder="" count="2" memberValueDatatype="3" unbalanced="0"/>
    <cacheHierarchy uniqueName="[01 annual-number-of-deaths-by-cause].[Deaths - Malaria - Sex: Both - Age: All Ages (Number)]" caption="Deaths - Malaria - Sex: Both - Age: All Ages (Number)" attribute="1" defaultMemberUniqueName="[01 annual-number-of-deaths-by-cause].[Deaths - Malaria - Sex: Both - Age: All Ages (Number)].[All]" allUniqueName="[01 annual-number-of-deaths-by-cause].[Deaths - Malaria - Sex: Both - Age: All Ages (Number)].[All]" dimensionUniqueName="[01 annual-number-of-deaths-by-cause]" displayFolder="" count="2" memberValueDatatype="3" unbalanced="0"/>
    <cacheHierarchy uniqueName="[01 annual-number-of-deaths-by-cause].[Deaths - Drowning - Sex: Both - Age: All Ages (Number)]" caption="Deaths - Drowning - Sex: Both - Age: All Ages (Number)" attribute="1" defaultMemberUniqueName="[01 annual-number-of-deaths-by-cause].[Deaths - Drowning - Sex: Both - Age: All Ages (Number)].[All]" allUniqueName="[01 annual-number-of-deaths-by-cause].[Deaths - Drowning - Sex: Both - Age: All Ages (Number)].[All]" dimensionUniqueName="[01 annual-number-of-deaths-by-cause]" displayFolder="" count="2" memberValueDatatype="3" unbalanced="0"/>
    <cacheHierarchy uniqueName="[01 annual-number-of-deaths-by-cause].[Deaths - Interpersonal violence - Sex: Both - Age: All Ages (Num]" caption="Deaths - Interpersonal violence - Sex: Both - Age: All Ages (Num" attribute="1" defaultMemberUniqueName="[01 annual-number-of-deaths-by-cause].[Deaths - Interpersonal violence - Sex: Both - Age: All Ages (Num].[All]" allUniqueName="[01 annual-number-of-deaths-by-cause].[Deaths - Interpersonal violence - Sex: Both - Age: All Ages (Num].[All]" dimensionUniqueName="[01 annual-number-of-deaths-by-cause]" displayFolder="" count="2" memberValueDatatype="3" unbalanced="0"/>
    <cacheHierarchy uniqueName="[01 annual-number-of-deaths-by-cause].[Deaths - Maternal disorders - Sex: Both - Age: All Ages (Number)]" caption="Deaths - Maternal disorders - Sex: Both - Age: All Ages (Number)" attribute="1" defaultMemberUniqueName="[01 annual-number-of-deaths-by-cause].[Deaths - Maternal disorders - Sex: Both - Age: All Ages (Number)].[All]" allUniqueName="[01 annual-number-of-deaths-by-cause].[Deaths - Maternal disorders - Sex: Both - Age: All Ages (Number)].[All]" dimensionUniqueName="[01 annual-number-of-deaths-by-cause]" displayFolder="" count="2" memberValueDatatype="3" unbalanced="0"/>
    <cacheHierarchy uniqueName="[01 annual-number-of-deaths-by-cause].[Deaths - HIV/AIDS - Sex: Both - Age: All Ages (Number)]" caption="Deaths - HIV/AIDS - Sex: Both - Age: All Ages (Number)" attribute="1" defaultMemberUniqueName="[01 annual-number-of-deaths-by-cause].[Deaths - HIV/AIDS - Sex: Both - Age: All Ages (Number)].[All]" allUniqueName="[01 annual-number-of-deaths-by-cause].[Deaths - HIV/AIDS - Sex: Both - Age: All Ages (Number)].[All]" dimensionUniqueName="[01 annual-number-of-deaths-by-cause]" displayFolder="" count="2" memberValueDatatype="3" unbalanced="0"/>
    <cacheHierarchy uniqueName="[01 annual-number-of-deaths-by-cause].[Deaths - Drug use disorders - Sex: Both - Age: All Ages (Number)]" caption="Deaths - Drug use disorders - Sex: Both - Age: All Ages (Number)" attribute="1" defaultMemberUniqueName="[01 annual-number-of-deaths-by-cause].[Deaths - Drug use disorders - Sex: Both - Age: All Ages (Number)].[All]" allUniqueName="[01 annual-number-of-deaths-by-cause].[Deaths - Drug use disorders - Sex: Both - Age: All Ages (Number)].[All]" dimensionUniqueName="[01 annual-number-of-deaths-by-cause]" displayFolder="" count="2" memberValueDatatype="3" unbalanced="0"/>
    <cacheHierarchy uniqueName="[01 annual-number-of-deaths-by-cause].[Deaths - Tuberculosis - Sex: Both - Age: All Ages (Number)]" caption="Deaths - Tuberculosis - Sex: Both - Age: All Ages (Number)" attribute="1" defaultMemberUniqueName="[01 annual-number-of-deaths-by-cause].[Deaths - Tuberculosis - Sex: Both - Age: All Ages (Number)].[All]" allUniqueName="[01 annual-number-of-deaths-by-cause].[Deaths - Tuberculosis - Sex: Both - Age: All Ages (Number)].[All]" dimensionUniqueName="[01 annual-number-of-deaths-by-cause]" displayFolder="" count="2" memberValueDatatype="3" unbalanced="0"/>
    <cacheHierarchy uniqueName="[01 annual-number-of-deaths-by-cause].[Deaths - Cardiovascular diseases - Sex: Both - Age: All Ages (Nu]" caption="Deaths - Cardiovascular diseases - Sex: Both - Age: All Ages (Nu" attribute="1" defaultMemberUniqueName="[01 annual-number-of-deaths-by-cause].[Deaths - Cardiovascular diseases - Sex: Both - Age: All Ages (Nu].[All]" allUniqueName="[01 annual-number-of-deaths-by-cause].[Deaths - Cardiovascular diseases - Sex: Both - Age: All Ages (Nu].[All]" dimensionUniqueName="[01 annual-number-of-deaths-by-cause]" displayFolder="" count="2" memberValueDatatype="3" unbalanced="0"/>
    <cacheHierarchy uniqueName="[01 annual-number-of-deaths-by-cause].[Deaths - Lower respiratory infections - Sex: Both - Age: All Age]" caption="Deaths - Lower respiratory infections - Sex: Both - Age: All Age" attribute="1" defaultMemberUniqueName="[01 annual-number-of-deaths-by-cause].[Deaths - Lower respiratory infections - Sex: Both - Age: All Age].[All]" allUniqueName="[01 annual-number-of-deaths-by-cause].[Deaths - Lower respiratory infections - Sex: Both - Age: All Age].[All]" dimensionUniqueName="[01 annual-number-of-deaths-by-cause]" displayFolder="" count="2" memberValueDatatype="3" unbalanced="0"/>
    <cacheHierarchy uniqueName="[01 annual-number-of-deaths-by-cause].[Deaths - Neonatal disorders - Sex: Both - Age: All Ages (Number)]" caption="Deaths - Neonatal disorders - Sex: Both - Age: All Ages (Number)" attribute="1" defaultMemberUniqueName="[01 annual-number-of-deaths-by-cause].[Deaths - Neonatal disorders - Sex: Both - Age: All Ages (Number)].[All]" allUniqueName="[01 annual-number-of-deaths-by-cause].[Deaths - Neonatal disorders - Sex: Both - Age: All Ages (Number)].[All]" dimensionUniqueName="[01 annual-number-of-deaths-by-cause]" displayFolder="" count="2" memberValueDatatype="3" unbalanced="0"/>
    <cacheHierarchy uniqueName="[01 annual-number-of-deaths-by-cause].[Deaths - Alcohol use disorders - Sex: Both - Age: All Ages (Numb]" caption="Deaths - Alcohol use disorders - Sex: Both - Age: All Ages (Numb" attribute="1" defaultMemberUniqueName="[01 annual-number-of-deaths-by-cause].[Deaths - Alcohol use disorders - Sex: Both - Age: All Ages (Numb].[All]" allUniqueName="[01 annual-number-of-deaths-by-cause].[Deaths - Alcohol use disorders - Sex: Both - Age: All Ages (Numb].[All]" dimensionUniqueName="[01 annual-number-of-deaths-by-cause]" displayFolder="" count="2" memberValueDatatype="3" unbalanced="0"/>
    <cacheHierarchy uniqueName="[01 annual-number-of-deaths-by-cause].[Deaths - Self-harm - Sex: Both - Age: All Ages (Number)]" caption="Deaths - Self-harm - Sex: Both - Age: All Ages (Number)" attribute="1" defaultMemberUniqueName="[01 annual-number-of-deaths-by-cause].[Deaths - Self-harm - Sex: Both - Age: All Ages (Number)].[All]" allUniqueName="[01 annual-number-of-deaths-by-cause].[Deaths - Self-harm - Sex: Both - Age: All Ages (Number)].[All]" dimensionUniqueName="[01 annual-number-of-deaths-by-cause]" displayFolder="" count="2" memberValueDatatype="3" unbalanced="0"/>
    <cacheHierarchy uniqueName="[01 annual-number-of-deaths-by-cause].[Deaths - Exposure to forces of nature - Sex: Both - Age: All Age]" caption="Deaths - Exposure to forces of nature - Sex: Both - Age: All Age" attribute="1" defaultMemberUniqueName="[01 annual-number-of-deaths-by-cause].[Deaths - Exposure to forces of nature - Sex: Both - Age: All Age].[All]" allUniqueName="[01 annual-number-of-deaths-by-cause].[Deaths - Exposure to forces of nature - Sex: Both - Age: All Age].[All]" dimensionUniqueName="[01 annual-number-of-deaths-by-cause]" displayFolder="" count="2" memberValueDatatype="3" unbalanced="0"/>
    <cacheHierarchy uniqueName="[01 annual-number-of-deaths-by-cause].[Deaths - Diarrheal diseases - Sex: Both - Age: All Ages (Number)]" caption="Deaths - Diarrheal diseases - Sex: Both - Age: All Ages (Number)" attribute="1" defaultMemberUniqueName="[01 annual-number-of-deaths-by-cause].[Deaths - Diarrheal diseases - Sex: Both - Age: All Ages (Number)].[All]" allUniqueName="[01 annual-number-of-deaths-by-cause].[Deaths - Diarrheal diseases - Sex: Both - Age: All Ages (Number)].[All]" dimensionUniqueName="[01 annual-number-of-deaths-by-cause]" displayFolder="" count="2" memberValueDatatype="3" unbalanced="0"/>
    <cacheHierarchy uniqueName="[01 annual-number-of-deaths-by-cause].[Deaths - Environmental heat and cold exposure - Sex: Both - Age:]" caption="Deaths - Environmental heat and cold exposure - Sex: Both - Age:" attribute="1" defaultMemberUniqueName="[01 annual-number-of-deaths-by-cause].[Deaths - Environmental heat and cold exposure - Sex: Both - Age:].[All]" allUniqueName="[01 annual-number-of-deaths-by-cause].[Deaths - Environmental heat and cold exposure - Sex: Both - Age:].[All]" dimensionUniqueName="[01 annual-number-of-deaths-by-cause]" displayFolder="" count="2" memberValueDatatype="3" unbalanced="0"/>
    <cacheHierarchy uniqueName="[01 annual-number-of-deaths-by-cause].[Deaths - Neoplasms - Sex: Both - Age: All Ages (Number)]" caption="Deaths - Neoplasms - Sex: Both - Age: All Ages (Number)" attribute="1" defaultMemberUniqueName="[01 annual-number-of-deaths-by-cause].[Deaths - Neoplasms - Sex: Both - Age: All Ages (Number)].[All]" allUniqueName="[01 annual-number-of-deaths-by-cause].[Deaths - Neoplasms - Sex: Both - Age: All Ages (Number)].[All]" dimensionUniqueName="[01 annual-number-of-deaths-by-cause]" displayFolder="" count="2" memberValueDatatype="3" unbalanced="0"/>
    <cacheHierarchy uniqueName="[01 annual-number-of-deaths-by-cause].[Deaths - Conflict and terrorism - Sex: Both - Age: All Ages (Num]" caption="Deaths - Conflict and terrorism - Sex: Both - Age: All Ages (Num" attribute="1" defaultMemberUniqueName="[01 annual-number-of-deaths-by-cause].[Deaths - Conflict and terrorism - Sex: Both - Age: All Ages (Num].[All]" allUniqueName="[01 annual-number-of-deaths-by-cause].[Deaths - Conflict and terrorism - Sex: Both - Age: All Ages (Num].[All]" dimensionUniqueName="[01 annual-number-of-deaths-by-cause]" displayFolder="" count="2" memberValueDatatype="3" unbalanced="0"/>
    <cacheHierarchy uniqueName="[01 annual-number-of-deaths-by-cause].[Deaths - Diabetes mellitus - Sex: Both - Age: All Ages (Number)]" caption="Deaths - Diabetes mellitus - Sex: Both - Age: All Ages (Number)" attribute="1" defaultMemberUniqueName="[01 annual-number-of-deaths-by-cause].[Deaths - Diabetes mellitus - Sex: Both - Age: All Ages (Number)].[All]" allUniqueName="[01 annual-number-of-deaths-by-cause].[Deaths - Diabetes mellitus - Sex: Both - Age: All Ages (Number)].[All]" dimensionUniqueName="[01 annual-number-of-deaths-by-cause]" displayFolder="" count="2" memberValueDatatype="3" unbalanced="0"/>
    <cacheHierarchy uniqueName="[01 annual-number-of-deaths-by-cause].[Deaths - Chronic kidney disease - Sex: Both - Age: All Ages (Num]" caption="Deaths - Chronic kidney disease - Sex: Both - Age: All Ages (Num" attribute="1" defaultMemberUniqueName="[01 annual-number-of-deaths-by-cause].[Deaths - Chronic kidney disease - Sex: Both - Age: All Ages (Num].[All]" allUniqueName="[01 annual-number-of-deaths-by-cause].[Deaths - Chronic kidney disease - Sex: Both - Age: All Ages (Num].[All]" dimensionUniqueName="[01 annual-number-of-deaths-by-cause]" displayFolder="" count="2" memberValueDatatype="3" unbalanced="0"/>
    <cacheHierarchy uniqueName="[01 annual-number-of-deaths-by-cause].[Deaths - Poisonings - Sex: Both - Age: All Ages (Number)]" caption="Deaths - Poisonings - Sex: Both - Age: All Ages (Number)" attribute="1" defaultMemberUniqueName="[01 annual-number-of-deaths-by-cause].[Deaths - Poisonings - Sex: Both - Age: All Ages (Number)].[All]" allUniqueName="[01 annual-number-of-deaths-by-cause].[Deaths - Poisonings - Sex: Both - Age: All Ages (Number)].[All]" dimensionUniqueName="[01 annual-number-of-deaths-by-cause]" displayFolder="" count="2" memberValueDatatype="3" unbalanced="0"/>
    <cacheHierarchy uniqueName="[01 annual-number-of-deaths-by-cause].[Deaths - Protein-energy malnutrition - Sex: Both - Age: All Ages]" caption="Deaths - Protein-energy malnutrition - Sex: Both - Age: All Ages" attribute="1" defaultMemberUniqueName="[01 annual-number-of-deaths-by-cause].[Deaths - Protein-energy malnutrition - Sex: Both - Age: All Ages].[All]" allUniqueName="[01 annual-number-of-deaths-by-cause].[Deaths - Protein-energy malnutrition - Sex: Both - Age: All Ages].[All]" dimensionUniqueName="[01 annual-number-of-deaths-by-cause]" displayFolder="" count="2" memberValueDatatype="3" unbalanced="0"/>
    <cacheHierarchy uniqueName="[01 annual-number-of-deaths-by-cause].[Terrorism (deaths)]" caption="Terrorism (deaths)" attribute="1" defaultMemberUniqueName="[01 annual-number-of-deaths-by-cause].[Terrorism (deaths)].[All]" allUniqueName="[01 annual-number-of-deaths-by-cause].[Terrorism (deaths)].[All]" dimensionUniqueName="[01 annual-number-of-deaths-by-cause]" displayFolder="" count="2" memberValueDatatype="3" unbalanced="0"/>
    <cacheHierarchy uniqueName="[01 annual-number-of-deaths-by-cause].[Deaths - Road injuries - Sex: Both - Age: All Ages (Number)]" caption="Deaths - Road injuries - Sex: Both - Age: All Ages (Number)" attribute="1" defaultMemberUniqueName="[01 annual-number-of-deaths-by-cause].[Deaths - Road injuries - Sex: Both - Age: All Ages (Number)].[All]" allUniqueName="[01 annual-number-of-deaths-by-cause].[Deaths - Road injuries - Sex: Both - Age: All Ages (Number)].[All]" dimensionUniqueName="[01 annual-number-of-deaths-by-cause]" displayFolder="" count="2" memberValueDatatype="3" unbalanced="0"/>
    <cacheHierarchy uniqueName="[01 annual-number-of-deaths-by-cause].[Deaths - Chronic respiratory diseases - Sex: Both - Age: All Age]" caption="Deaths - Chronic respiratory diseases - Sex: Both - Age: All Age" attribute="1" defaultMemberUniqueName="[01 annual-number-of-deaths-by-cause].[Deaths - Chronic respiratory diseases - Sex: Both - Age: All Age].[All]" allUniqueName="[01 annual-number-of-deaths-by-cause].[Deaths - Chronic respiratory diseases - Sex: Both - Age: All Age].[All]" dimensionUniqueName="[01 annual-number-of-deaths-by-cause]" displayFolder="" count="2" memberValueDatatype="3" unbalanced="0"/>
    <cacheHierarchy uniqueName="[01 annual-number-of-deaths-by-cause].[Deaths - Cirrhosis and other chronic liver diseases - Sex: Both]" caption="Deaths - Cirrhosis and other chronic liver diseases - Sex: Both" attribute="1" defaultMemberUniqueName="[01 annual-number-of-deaths-by-cause].[Deaths - Cirrhosis and other chronic liver diseases - Sex: Both].[All]" allUniqueName="[01 annual-number-of-deaths-by-cause].[Deaths - Cirrhosis and other chronic liver diseases - Sex: Both].[All]" dimensionUniqueName="[01 annual-number-of-deaths-by-cause]" displayFolder="" count="2" memberValueDatatype="3" unbalanced="0"/>
    <cacheHierarchy uniqueName="[01 annual-number-of-deaths-by-cause].[Deaths - Digestive diseases - Sex: Both - Age: All Ages (Number)]" caption="Deaths - Digestive diseases - Sex: Both - Age: All Ages (Number)" attribute="1" defaultMemberUniqueName="[01 annual-number-of-deaths-by-cause].[Deaths - Digestive diseases - Sex: Both - Age: All Ages (Number)].[All]" allUniqueName="[01 annual-number-of-deaths-by-cause].[Deaths - Digestive diseases - Sex: Both - Age: All Ages (Number)].[All]" dimensionUniqueName="[01 annual-number-of-deaths-by-cause]" displayFolder="" count="2" memberValueDatatype="3" unbalanced="0"/>
    <cacheHierarchy uniqueName="[01 annual-number-of-deaths-by-cause].[Deaths - Fire, heat, and hot substances - Sex: Both - Age: All A]" caption="Deaths - Fire, heat, and hot substances - Sex: Both - Age: All A" attribute="1" defaultMemberUniqueName="[01 annual-number-of-deaths-by-cause].[Deaths - Fire, heat, and hot substances - Sex: Both - Age: All A].[All]" allUniqueName="[01 annual-number-of-deaths-by-cause].[Deaths - Fire, heat, and hot substances - Sex: Both - Age: All A].[All]" dimensionUniqueName="[01 annual-number-of-deaths-by-cause]" displayFolder="" count="2" memberValueDatatype="3" unbalanced="0"/>
    <cacheHierarchy uniqueName="[01 annual-number-of-deaths-by-cause].[Deaths - Acute hepatitis - Sex: Both - Age: All Ages (Number)]" caption="Deaths - Acute hepatitis - Sex: Both - Age: All Ages (Number)" attribute="1" defaultMemberUniqueName="[01 annual-number-of-deaths-by-cause].[Deaths - Acute hepatitis - Sex: Both - Age: All Ages (Number)].[All]" allUniqueName="[01 annual-number-of-deaths-by-cause].[Deaths - Acute hepatitis - Sex: Both - Age: All Ages (Number)].[All]" dimensionUniqueName="[01 annual-number-of-deaths-by-cause]" displayFolder="" count="2" memberValueDatatype="3" unbalanced="0"/>
    <cacheHierarchy uniqueName="[02 total-cancer-deaths-by-type].[Entity]" caption="Entity" attribute="1" defaultMemberUniqueName="[02 total-cancer-deaths-by-type].[Entity].[All]" allUniqueName="[02 total-cancer-deaths-by-type].[Entity].[All]" dimensionUniqueName="[02 total-cancer-deaths-by-type]" displayFolder="" count="2" memberValueDatatype="130" unbalanced="0"/>
    <cacheHierarchy uniqueName="[02 total-cancer-deaths-by-type].[Code]" caption="Code" attribute="1" defaultMemberUniqueName="[02 total-cancer-deaths-by-type].[Code].[All]" allUniqueName="[02 total-cancer-deaths-by-type].[Code].[All]" dimensionUniqueName="[02 total-cancer-deaths-by-type]" displayFolder="" count="2" memberValueDatatype="130" unbalanced="0"/>
    <cacheHierarchy uniqueName="[02 total-cancer-deaths-by-type].[Year]" caption="Year" attribute="1" defaultMemberUniqueName="[02 total-cancer-deaths-by-type].[Year].[All]" allUniqueName="[02 total-cancer-deaths-by-type].[Year].[All]" dimensionUniqueName="[02 total-cancer-deaths-by-type]" displayFolder="" count="2" memberValueDatatype="3" unbalanced="0"/>
    <cacheHierarchy uniqueName="[02 total-cancer-deaths-by-type].[Deaths - Liver cancer - Sex: Both - Age: All Ages (Number)]" caption="Deaths - Liver cancer - Sex: Both - Age: All Ages (Number)" attribute="1" defaultMemberUniqueName="[02 total-cancer-deaths-by-type].[Deaths - Liver cancer - Sex: Both - Age: All Ages (Number)].[All]" allUniqueName="[02 total-cancer-deaths-by-type].[Deaths - Liver cancer - Sex: Both - Age: All Ages (Number)].[All]" dimensionUniqueName="[02 total-cancer-deaths-by-type]" displayFolder="" count="2" memberValueDatatype="3" unbalanced="0"/>
    <cacheHierarchy uniqueName="[02 total-cancer-deaths-by-type].[Deaths - Kidney cancer - Sex: Both - Age: All Ages (Number)]" caption="Deaths - Kidney cancer - Sex: Both - Age: All Ages (Number)" attribute="1" defaultMemberUniqueName="[02 total-cancer-deaths-by-type].[Deaths - Kidney cancer - Sex: Both - Age: All Ages (Number)].[All]" allUniqueName="[02 total-cancer-deaths-by-type].[Deaths - Kidney cancer - Sex: Both - Age: All Ages (Number)].[All]" dimensionUniqueName="[02 total-cancer-deaths-by-type]" displayFolder="" count="2" memberValueDatatype="3" unbalanced="0"/>
    <cacheHierarchy uniqueName="[02 total-cancer-deaths-by-type].[Deaths - Lip and oral cavity cancer - Sex: Both - Age: All Ages]" caption="Deaths - Lip and oral cavity cancer - Sex: Both - Age: All Ages" attribute="1" defaultMemberUniqueName="[02 total-cancer-deaths-by-type].[Deaths - Lip and oral cavity cancer - Sex: Both - Age: All Ages].[All]" allUniqueName="[02 total-cancer-deaths-by-type].[Deaths - Lip and oral cavity cancer - Sex: Both - Age: All Ages].[All]" dimensionUniqueName="[02 total-cancer-deaths-by-type]" displayFolder="" count="2" memberValueDatatype="3" unbalanced="0"/>
    <cacheHierarchy uniqueName="[02 total-cancer-deaths-by-type].[Deaths - Tracheal, bronchus, and lung cancer - Sex: Both - Age:]" caption="Deaths - Tracheal, bronchus, and lung cancer - Sex: Both - Age:" attribute="1" defaultMemberUniqueName="[02 total-cancer-deaths-by-type].[Deaths - Tracheal, bronchus, and lung cancer - Sex: Both - Age:].[All]" allUniqueName="[02 total-cancer-deaths-by-type].[Deaths - Tracheal, bronchus, and lung cancer - Sex: Both - Age:].[All]" dimensionUniqueName="[02 total-cancer-deaths-by-type]" displayFolder="" count="2" memberValueDatatype="3" unbalanced="0"/>
    <cacheHierarchy uniqueName="[02 total-cancer-deaths-by-type].[Deaths - Larynx cancer - Sex: Both - Age: All Ages (Number)]" caption="Deaths - Larynx cancer - Sex: Both - Age: All Ages (Number)" attribute="1" defaultMemberUniqueName="[02 total-cancer-deaths-by-type].[Deaths - Larynx cancer - Sex: Both - Age: All Ages (Number)].[All]" allUniqueName="[02 total-cancer-deaths-by-type].[Deaths - Larynx cancer - Sex: Both - Age: All Ages (Number)].[All]" dimensionUniqueName="[02 total-cancer-deaths-by-type]" displayFolder="" count="2" memberValueDatatype="3" unbalanced="0"/>
    <cacheHierarchy uniqueName="[02 total-cancer-deaths-by-type].[Deaths - Gallbladder and biliary tract cancer - Sex: Both - Age:]" caption="Deaths - Gallbladder and biliary tract cancer - Sex: Both - Age:" attribute="1" defaultMemberUniqueName="[02 total-cancer-deaths-by-type].[Deaths - Gallbladder and biliary tract cancer - Sex: Both - Age:].[All]" allUniqueName="[02 total-cancer-deaths-by-type].[Deaths - Gallbladder and biliary tract cancer - Sex: Both - Age:].[All]" dimensionUniqueName="[02 total-cancer-deaths-by-type]" displayFolder="" count="2" memberValueDatatype="3" unbalanced="0"/>
    <cacheHierarchy uniqueName="[02 total-cancer-deaths-by-type].[Deaths - Malignant skin melanoma - Sex: Both - Age: All Ages (Nu]" caption="Deaths - Malignant skin melanoma - Sex: Both - Age: All Ages (Nu" attribute="1" defaultMemberUniqueName="[02 total-cancer-deaths-by-type].[Deaths - Malignant skin melanoma - Sex: Both - Age: All Ages (Nu].[All]" allUniqueName="[02 total-cancer-deaths-by-type].[Deaths - Malignant skin melanoma - Sex: Both - Age: All Ages (Nu].[All]" dimensionUniqueName="[02 total-cancer-deaths-by-type]" displayFolder="" count="2" memberValueDatatype="3" unbalanced="0"/>
    <cacheHierarchy uniqueName="[02 total-cancer-deaths-by-type].[Deaths - Leukemia - Sex: Both - Age: All Ages (Number)]" caption="Deaths - Leukemia - Sex: Both - Age: All Ages (Number)" attribute="1" defaultMemberUniqueName="[02 total-cancer-deaths-by-type].[Deaths - Leukemia - Sex: Both - Age: All Ages (Number)].[All]" allUniqueName="[02 total-cancer-deaths-by-type].[Deaths - Leukemia - Sex: Both - Age: All Ages (Number)].[All]" dimensionUniqueName="[02 total-cancer-deaths-by-type]" displayFolder="" count="2" memberValueDatatype="3" unbalanced="0"/>
    <cacheHierarchy uniqueName="[02 total-cancer-deaths-by-type].[Deaths - Hodgkin lymphoma - Sex: Both - Age: All Ages (Number)]" caption="Deaths - Hodgkin lymphoma - Sex: Both - Age: All Ages (Number)" attribute="1" defaultMemberUniqueName="[02 total-cancer-deaths-by-type].[Deaths - Hodgkin lymphoma - Sex: Both - Age: All Ages (Number)].[All]" allUniqueName="[02 total-cancer-deaths-by-type].[Deaths - Hodgkin lymphoma - Sex: Both - Age: All Ages (Number)].[All]" dimensionUniqueName="[02 total-cancer-deaths-by-type]" displayFolder="" count="2" memberValueDatatype="3" unbalanced="0"/>
    <cacheHierarchy uniqueName="[02 total-cancer-deaths-by-type].[Deaths - Multiple myeloma - Sex: Both - Age: All Ages (Number)]" caption="Deaths - Multiple myeloma - Sex: Both - Age: All Ages (Number)" attribute="1" defaultMemberUniqueName="[02 total-cancer-deaths-by-type].[Deaths - Multiple myeloma - Sex: Both - Age: All Ages (Number)].[All]" allUniqueName="[02 total-cancer-deaths-by-type].[Deaths - Multiple myeloma - Sex: Both - Age: All Ages (Number)].[All]" dimensionUniqueName="[02 total-cancer-deaths-by-type]" displayFolder="" count="2" memberValueDatatype="3" unbalanced="0"/>
    <cacheHierarchy uniqueName="[02 total-cancer-deaths-by-type].[Deaths - Other neoplasms - Sex: Both - Age: All Ages (Number)]" caption="Deaths - Other neoplasms - Sex: Both - Age: All Ages (Number)" attribute="1" defaultMemberUniqueName="[02 total-cancer-deaths-by-type].[Deaths - Other neoplasms - Sex: Both - Age: All Ages (Number)].[All]" allUniqueName="[02 total-cancer-deaths-by-type].[Deaths - Other neoplasms - Sex: Both - Age: All Ages (Number)].[All]" dimensionUniqueName="[02 total-cancer-deaths-by-type]" displayFolder="" count="2" memberValueDatatype="3" unbalanced="0"/>
    <cacheHierarchy uniqueName="[02 total-cancer-deaths-by-type].[Deaths - Breast cancer - Sex: Both - Age: All Ages (Number)]" caption="Deaths - Breast cancer - Sex: Both - Age: All Ages (Number)" attribute="1" defaultMemberUniqueName="[02 total-cancer-deaths-by-type].[Deaths - Breast cancer - Sex: Both - Age: All Ages (Number)].[All]" allUniqueName="[02 total-cancer-deaths-by-type].[Deaths - Breast cancer - Sex: Both - Age: All Ages (Number)].[All]" dimensionUniqueName="[02 total-cancer-deaths-by-type]" displayFolder="" count="2" memberValueDatatype="3" unbalanced="0"/>
    <cacheHierarchy uniqueName="[02 total-cancer-deaths-by-type].[Deaths - Prostate cancer - Sex: Both - Age: All Ages (Number)]" caption="Deaths - Prostate cancer - Sex: Both - Age: All Ages (Number)" attribute="1" defaultMemberUniqueName="[02 total-cancer-deaths-by-type].[Deaths - Prostate cancer - Sex: Both - Age: All Ages (Number)].[All]" allUniqueName="[02 total-cancer-deaths-by-type].[Deaths - Prostate cancer - Sex: Both - Age: All Ages (Number)].[All]" dimensionUniqueName="[02 total-cancer-deaths-by-type]" displayFolder="" count="2" memberValueDatatype="3" unbalanced="0"/>
    <cacheHierarchy uniqueName="[02 total-cancer-deaths-by-type].[Deaths - Thyroid cancer - Sex: Both - Age: All Ages (Number)]" caption="Deaths - Thyroid cancer - Sex: Both - Age: All Ages (Number)" attribute="1" defaultMemberUniqueName="[02 total-cancer-deaths-by-type].[Deaths - Thyroid cancer - Sex: Both - Age: All Ages (Number)].[All]" allUniqueName="[02 total-cancer-deaths-by-type].[Deaths - Thyroid cancer - Sex: Both - Age: All Ages (Number)].[All]" dimensionUniqueName="[02 total-cancer-deaths-by-type]" displayFolder="" count="2" memberValueDatatype="3" unbalanced="0"/>
    <cacheHierarchy uniqueName="[02 total-cancer-deaths-by-type].[Deaths - Stomach cancer - Sex: Both - Age: All Ages (Number)]" caption="Deaths - Stomach cancer - Sex: Both - Age: All Ages (Number)" attribute="1" defaultMemberUniqueName="[02 total-cancer-deaths-by-type].[Deaths - Stomach cancer - Sex: Both - Age: All Ages (Number)].[All]" allUniqueName="[02 total-cancer-deaths-by-type].[Deaths - Stomach cancer - Sex: Both - Age: All Ages (Number)].[All]" dimensionUniqueName="[02 total-cancer-deaths-by-type]" displayFolder="" count="2" memberValueDatatype="3" unbalanced="0"/>
    <cacheHierarchy uniqueName="[02 total-cancer-deaths-by-type].[Deaths - Bladder cancer - Sex: Both - Age: All Ages (Number)]" caption="Deaths - Bladder cancer - Sex: Both - Age: All Ages (Number)" attribute="1" defaultMemberUniqueName="[02 total-cancer-deaths-by-type].[Deaths - Bladder cancer - Sex: Both - Age: All Ages (Number)].[All]" allUniqueName="[02 total-cancer-deaths-by-type].[Deaths - Bladder cancer - Sex: Both - Age: All Ages (Number)].[All]" dimensionUniqueName="[02 total-cancer-deaths-by-type]" displayFolder="" count="2" memberValueDatatype="3" unbalanced="0"/>
    <cacheHierarchy uniqueName="[02 total-cancer-deaths-by-type].[Deaths - Uterine cancer - Sex: Both - Age: All Ages (Number)]" caption="Deaths - Uterine cancer - Sex: Both - Age: All Ages (Number)" attribute="1" defaultMemberUniqueName="[02 total-cancer-deaths-by-type].[Deaths - Uterine cancer - Sex: Both - Age: All Ages (Number)].[All]" allUniqueName="[02 total-cancer-deaths-by-type].[Deaths - Uterine cancer - Sex: Both - Age: All Ages (Number)].[All]" dimensionUniqueName="[02 total-cancer-deaths-by-type]" displayFolder="" count="2" memberValueDatatype="3" unbalanced="0"/>
    <cacheHierarchy uniqueName="[02 total-cancer-deaths-by-type].[Deaths - Ovarian cancer - Sex: Both - Age: All Ages (Number)]" caption="Deaths - Ovarian cancer - Sex: Both - Age: All Ages (Number)" attribute="1" defaultMemberUniqueName="[02 total-cancer-deaths-by-type].[Deaths - Ovarian cancer - Sex: Both - Age: All Ages (Number)].[All]" allUniqueName="[02 total-cancer-deaths-by-type].[Deaths - Ovarian cancer - Sex: Both - Age: All Ages (Number)].[All]" dimensionUniqueName="[02 total-cancer-deaths-by-type]" displayFolder="" count="2" memberValueDatatype="3" unbalanced="0"/>
    <cacheHierarchy uniqueName="[02 total-cancer-deaths-by-type].[Deaths - Cervical cancer - Sex: Both - Age: All Ages (Number)]" caption="Deaths - Cervical cancer - Sex: Both - Age: All Ages (Number)" attribute="1" defaultMemberUniqueName="[02 total-cancer-deaths-by-type].[Deaths - Cervical cancer - Sex: Both - Age: All Ages (Number)].[All]" allUniqueName="[02 total-cancer-deaths-by-type].[Deaths - Cervical cancer - Sex: Both - Age: All Ages (Number)].[All]" dimensionUniqueName="[02 total-cancer-deaths-by-type]" displayFolder="" count="2" memberValueDatatype="3" unbalanced="0"/>
    <cacheHierarchy uniqueName="[02 total-cancer-deaths-by-type].[Deaths - Brain and central nervous system cancer - Sex: Both - A]" caption="Deaths - Brain and central nervous system cancer - Sex: Both - A" attribute="1" defaultMemberUniqueName="[02 total-cancer-deaths-by-type].[Deaths - Brain and central nervous system cancer - Sex: Both - A].[All]" allUniqueName="[02 total-cancer-deaths-by-type].[Deaths - Brain and central nervous system cancer - Sex: Both - A].[All]" dimensionUniqueName="[02 total-cancer-deaths-by-type]" displayFolder="" count="2" memberValueDatatype="3" unbalanced="0"/>
    <cacheHierarchy uniqueName="[02 total-cancer-deaths-by-type].[Deaths - Non-Hodgkin lymphoma - Sex: Both - Age: All Ages (Numbe]" caption="Deaths - Non-Hodgkin lymphoma - Sex: Both - Age: All Ages (Numbe" attribute="1" defaultMemberUniqueName="[02 total-cancer-deaths-by-type].[Deaths - Non-Hodgkin lymphoma - Sex: Both - Age: All Ages (Numbe].[All]" allUniqueName="[02 total-cancer-deaths-by-type].[Deaths - Non-Hodgkin lymphoma - Sex: Both - Age: All Ages (Numbe].[All]" dimensionUniqueName="[02 total-cancer-deaths-by-type]" displayFolder="" count="2" memberValueDatatype="3" unbalanced="0"/>
    <cacheHierarchy uniqueName="[02 total-cancer-deaths-by-type].[Deaths - Pancreatic cancer - Sex: Both - Age: All Ages (Number)]" caption="Deaths - Pancreatic cancer - Sex: Both - Age: All Ages (Number)" attribute="1" defaultMemberUniqueName="[02 total-cancer-deaths-by-type].[Deaths - Pancreatic cancer - Sex: Both - Age: All Ages (Number)].[All]" allUniqueName="[02 total-cancer-deaths-by-type].[Deaths - Pancreatic cancer - Sex: Both - Age: All Ages (Number)].[All]" dimensionUniqueName="[02 total-cancer-deaths-by-type]" displayFolder="" count="2" memberValueDatatype="3" unbalanced="0"/>
    <cacheHierarchy uniqueName="[02 total-cancer-deaths-by-type].[Deaths - Esophageal cancer - Sex: Both - Age: All Ages (Number)]" caption="Deaths - Esophageal cancer - Sex: Both - Age: All Ages (Number)" attribute="1" defaultMemberUniqueName="[02 total-cancer-deaths-by-type].[Deaths - Esophageal cancer - Sex: Both - Age: All Ages (Number)].[All]" allUniqueName="[02 total-cancer-deaths-by-type].[Deaths - Esophageal cancer - Sex: Both - Age: All Ages (Number)].[All]" dimensionUniqueName="[02 total-cancer-deaths-by-type]" displayFolder="" count="2" memberValueDatatype="3" unbalanced="0"/>
    <cacheHierarchy uniqueName="[02 total-cancer-deaths-by-type].[Deaths - Testicular cancer - Sex: Both - Age: All Ages (Number)]" caption="Deaths - Testicular cancer - Sex: Both - Age: All Ages (Number)" attribute="1" defaultMemberUniqueName="[02 total-cancer-deaths-by-type].[Deaths - Testicular cancer - Sex: Both - Age: All Ages (Number)].[All]" allUniqueName="[02 total-cancer-deaths-by-type].[Deaths - Testicular cancer - Sex: Both - Age: All Ages (Number)].[All]" dimensionUniqueName="[02 total-cancer-deaths-by-type]" displayFolder="" count="2" memberValueDatatype="3" unbalanced="0"/>
    <cacheHierarchy uniqueName="[02 total-cancer-deaths-by-type].[Deaths - Nasopharynx cancer - Sex: Both - Age: All Ages (Number)]" caption="Deaths - Nasopharynx cancer - Sex: Both - Age: All Ages (Number)" attribute="1" defaultMemberUniqueName="[02 total-cancer-deaths-by-type].[Deaths - Nasopharynx cancer - Sex: Both - Age: All Ages (Number)].[All]" allUniqueName="[02 total-cancer-deaths-by-type].[Deaths - Nasopharynx cancer - Sex: Both - Age: All Ages (Number)].[All]" dimensionUniqueName="[02 total-cancer-deaths-by-type]" displayFolder="" count="2" memberValueDatatype="3" unbalanced="0"/>
    <cacheHierarchy uniqueName="[02 total-cancer-deaths-by-type].[Deaths - Other pharynx cancer - Sex: Both - Age: All Ages (Numbe]" caption="Deaths - Other pharynx cancer - Sex: Both - Age: All Ages (Numbe" attribute="1" defaultMemberUniqueName="[02 total-cancer-deaths-by-type].[Deaths - Other pharynx cancer - Sex: Both - Age: All Ages (Numbe].[All]" allUniqueName="[02 total-cancer-deaths-by-type].[Deaths - Other pharynx cancer - Sex: Both - Age: All Ages (Numbe].[All]" dimensionUniqueName="[02 total-cancer-deaths-by-type]" displayFolder="" count="2" memberValueDatatype="3" unbalanced="0"/>
    <cacheHierarchy uniqueName="[02 total-cancer-deaths-by-type].[Deaths - Colon and rectum cancer - Sex: Both - Age: All Ages (Nu]" caption="Deaths - Colon and rectum cancer - Sex: Both - Age: All Ages (Nu" attribute="1" defaultMemberUniqueName="[02 total-cancer-deaths-by-type].[Deaths - Colon and rectum cancer - Sex: Both - Age: All Ages (Nu].[All]" allUniqueName="[02 total-cancer-deaths-by-type].[Deaths - Colon and rectum cancer - Sex: Both - Age: All Ages (Nu].[All]" dimensionUniqueName="[02 total-cancer-deaths-by-type]" displayFolder="" count="2" memberValueDatatype="3" unbalanced="0"/>
    <cacheHierarchy uniqueName="[02 total-cancer-deaths-by-type].[Deaths - Non-melanoma skin cancer - Sex: Both - Age: All Ages (N]" caption="Deaths - Non-melanoma skin cancer - Sex: Both - Age: All Ages (N" attribute="1" defaultMemberUniqueName="[02 total-cancer-deaths-by-type].[Deaths - Non-melanoma skin cancer - Sex: Both - Age: All Ages (N].[All]" allUniqueName="[02 total-cancer-deaths-by-type].[Deaths - Non-melanoma skin cancer - Sex: Both - Age: All Ages (N].[All]" dimensionUniqueName="[02 total-cancer-deaths-by-type]" displayFolder="" count="2" memberValueDatatype="3" unbalanced="0"/>
    <cacheHierarchy uniqueName="[02 total-cancer-deaths-by-type].[Deaths - Mesothelioma - Sex: Both - Age: All Ages (Number)]" caption="Deaths - Mesothelioma - Sex: Both - Age: All Ages (Number)" attribute="1" defaultMemberUniqueName="[02 total-cancer-deaths-by-type].[Deaths - Mesothelioma - Sex: Both - Age: All Ages (Number)].[All]" allUniqueName="[02 total-cancer-deaths-by-type].[Deaths - Mesothelioma - Sex: Both - Age: All Ages (Number)].[All]" dimensionUniqueName="[02 total-cancer-deaths-by-type]" displayFolder="" count="2" memberValueDatatype="3" unbalanced="0"/>
    <cacheHierarchy uniqueName="[03 cancer-death-rates-by-age].[Entity]" caption="Entity" attribute="1" defaultMemberUniqueName="[03 cancer-death-rates-by-age].[Entity].[All]" allUniqueName="[03 cancer-death-rates-by-age].[Entity].[All]" dimensionUniqueName="[03 cancer-death-rates-by-age]" displayFolder="" count="2" memberValueDatatype="130" unbalanced="0"/>
    <cacheHierarchy uniqueName="[03 cancer-death-rates-by-age].[Code]" caption="Code" attribute="1" defaultMemberUniqueName="[03 cancer-death-rates-by-age].[Code].[All]" allUniqueName="[03 cancer-death-rates-by-age].[Code].[All]" dimensionUniqueName="[03 cancer-death-rates-by-age]" displayFolder="" count="2" memberValueDatatype="130" unbalanced="0"/>
    <cacheHierarchy uniqueName="[03 cancer-death-rates-by-age].[Year]" caption="Year" attribute="1" defaultMemberUniqueName="[03 cancer-death-rates-by-age].[Year].[All]" allUniqueName="[03 cancer-death-rates-by-age].[Year].[All]" dimensionUniqueName="[03 cancer-death-rates-by-age]" displayFolder="" count="2" memberValueDatatype="3" unbalanced="0"/>
    <cacheHierarchy uniqueName="[03 cancer-death-rates-by-age].[Deaths - Neoplasms - Sex: Both - Age: Under 5 (Rate)]" caption="Deaths - Neoplasms - Sex: Both - Age: Under 5 (Rate)" attribute="1" defaultMemberUniqueName="[03 cancer-death-rates-by-age].[Deaths - Neoplasms - Sex: Both - Age: Under 5 (Rate)].[All]" allUniqueName="[03 cancer-death-rates-by-age].[Deaths - Neoplasms - Sex: Both - Age: Under 5 (Rate)].[All]" dimensionUniqueName="[03 cancer-death-rates-by-age]" displayFolder="" count="2" memberValueDatatype="5" unbalanced="0"/>
    <cacheHierarchy uniqueName="[03 cancer-death-rates-by-age].[Deaths - Neoplasms - Sex: Both - Age: Age-standardized (Rate)]" caption="Deaths - Neoplasms - Sex: Both - Age: Age-standardized (Rate)" attribute="1" defaultMemberUniqueName="[03 cancer-death-rates-by-age].[Deaths - Neoplasms - Sex: Both - Age: Age-standardized (Rate)].[All]" allUniqueName="[03 cancer-death-rates-by-age].[Deaths - Neoplasms - Sex: Both - Age: Age-standardized (Rate)].[All]" dimensionUniqueName="[03 cancer-death-rates-by-age]" displayFolder="" count="2" memberValueDatatype="5" unbalanced="0"/>
    <cacheHierarchy uniqueName="[03 cancer-death-rates-by-age].[Deaths - Neoplasms - Sex: Both - Age: All Ages (Rate)]" caption="Deaths - Neoplasms - Sex: Both - Age: All Ages (Rate)" attribute="1" defaultMemberUniqueName="[03 cancer-death-rates-by-age].[Deaths - Neoplasms - Sex: Both - Age: All Ages (Rate)].[All]" allUniqueName="[03 cancer-death-rates-by-age].[Deaths - Neoplasms - Sex: Both - Age: All Ages (Rate)].[All]" dimensionUniqueName="[03 cancer-death-rates-by-age]" displayFolder="" count="2" memberValueDatatype="5" unbalanced="0"/>
    <cacheHierarchy uniqueName="[03 cancer-death-rates-by-age].[Deaths - Neoplasms - Sex: Both - Age: 70+ years (Rate)]" caption="Deaths - Neoplasms - Sex: Both - Age: 70+ years (Rate)" attribute="1" defaultMemberUniqueName="[03 cancer-death-rates-by-age].[Deaths - Neoplasms - Sex: Both - Age: 70+ years (Rate)].[All]" allUniqueName="[03 cancer-death-rates-by-age].[Deaths - Neoplasms - Sex: Both - Age: 70+ years (Rate)].[All]" dimensionUniqueName="[03 cancer-death-rates-by-age]" displayFolder="" count="2" memberValueDatatype="5" unbalanced="0"/>
    <cacheHierarchy uniqueName="[03 cancer-death-rates-by-age].[Deaths - Neoplasms - Sex: Both - Age: 5-14 years (Rate)]" caption="Deaths - Neoplasms - Sex: Both - Age: 5-14 years (Rate)" attribute="1" defaultMemberUniqueName="[03 cancer-death-rates-by-age].[Deaths - Neoplasms - Sex: Both - Age: 5-14 years (Rate)].[All]" allUniqueName="[03 cancer-death-rates-by-age].[Deaths - Neoplasms - Sex: Both - Age: 5-14 years (Rate)].[All]" dimensionUniqueName="[03 cancer-death-rates-by-age]" displayFolder="" count="2" memberValueDatatype="5" unbalanced="0"/>
    <cacheHierarchy uniqueName="[03 cancer-death-rates-by-age].[Deaths - Neoplasms - Sex: Both - Age: 50-69 years (Rate)]" caption="Deaths - Neoplasms - Sex: Both - Age: 50-69 years (Rate)" attribute="1" defaultMemberUniqueName="[03 cancer-death-rates-by-age].[Deaths - Neoplasms - Sex: Both - Age: 50-69 years (Rate)].[All]" allUniqueName="[03 cancer-death-rates-by-age].[Deaths - Neoplasms - Sex: Both - Age: 50-69 years (Rate)].[All]" dimensionUniqueName="[03 cancer-death-rates-by-age]" displayFolder="" count="2" memberValueDatatype="5" unbalanced="0"/>
    <cacheHierarchy uniqueName="[03 cancer-death-rates-by-age].[Deaths - Neoplasms - Sex: Both - Age: 15-49 years (Rate)]" caption="Deaths - Neoplasms - Sex: Both - Age: 15-49 years (Rate)" attribute="1" defaultMemberUniqueName="[03 cancer-death-rates-by-age].[Deaths - Neoplasms - Sex: Both - Age: 15-49 years (Rate)].[All]" allUniqueName="[03 cancer-death-rates-by-age].[Deaths - Neoplasms - Sex: Both - Age: 15-49 years (Rate)].[All]" dimensionUniqueName="[03 cancer-death-rates-by-age]" displayFolder="" count="2" memberValueDatatype="5" unbalanced="0"/>
    <cacheHierarchy uniqueName="[04_share-of-population-with-cancer-types_].[Entity]" caption="Entity" attribute="1" defaultMemberUniqueName="[04_share-of-population-with-cancer-types_].[Entity].[All]" allUniqueName="[04_share-of-population-with-cancer-types_].[Entity].[All]" dimensionUniqueName="[04_share-of-population-with-cancer-types_]" displayFolder="" count="2" memberValueDatatype="130" unbalanced="0"/>
    <cacheHierarchy uniqueName="[04_share-of-population-with-cancer-types_].[Code]" caption="Code" attribute="1" defaultMemberUniqueName="[04_share-of-population-with-cancer-types_].[Code].[All]" allUniqueName="[04_share-of-population-with-cancer-types_].[Code].[All]" dimensionUniqueName="[04_share-of-population-with-cancer-types_]" displayFolder="" count="2" memberValueDatatype="130" unbalanced="0"/>
    <cacheHierarchy uniqueName="[04_share-of-population-with-cancer-types_].[Year]" caption="Year" attribute="1" defaultMemberUniqueName="[04_share-of-population-with-cancer-types_].[Year].[All]" allUniqueName="[04_share-of-population-with-cancer-types_].[Year].[All]" dimensionUniqueName="[04_share-of-population-with-cancer-types_]" displayFolder="" count="2" memberValueDatatype="3" unbalanced="0">
      <fieldsUsage count="2">
        <fieldUsage x="-1"/>
        <fieldUsage x="22"/>
      </fieldsUsage>
    </cacheHierarchy>
    <cacheHierarchy uniqueName="[04_share-of-population-with-cancer-types_].[Prevalence - Liver cancer - Sex: Both - Age: Age-standardized (P]" caption="Prevalence - Liver cancer - Sex: Both - Age: Age-standardized (P" attribute="1" defaultMemberUniqueName="[04_share-of-population-with-cancer-types_].[Prevalence - Liver cancer - Sex: Both - Age: Age-standardized (P].[All]" allUniqueName="[04_share-of-population-with-cancer-types_].[Prevalence - Liver cancer - Sex: Both - Age: Age-standardized (P].[All]" dimensionUniqueName="[04_share-of-population-with-cancer-types_]" displayFolder="" count="2" memberValueDatatype="5" unbalanced="0"/>
    <cacheHierarchy uniqueName="[04_share-of-population-with-cancer-types_].[Prevalence - Kidney cancer - Sex: Both - Age: Age-standardized (]" caption="Prevalence - Kidney cancer - Sex: Both - Age: Age-standardized (" attribute="1" defaultMemberUniqueName="[04_share-of-population-with-cancer-types_].[Prevalence - Kidney cancer - Sex: Both - Age: Age-standardized (].[All]" allUniqueName="[04_share-of-population-with-cancer-types_].[Prevalence - Kidney cancer - Sex: Both - Age: Age-standardized (].[All]" dimensionUniqueName="[04_share-of-population-with-cancer-types_]" displayFolder="" count="2" memberValueDatatype="5" unbalanced="0"/>
    <cacheHierarchy uniqueName="[04_share-of-population-with-cancer-types_].[Prevalence - Larynx cancer - Sex: Both - Age: Age-standardized (]" caption="Prevalence - Larynx cancer - Sex: Both - Age: Age-standardized (" attribute="1" defaultMemberUniqueName="[04_share-of-population-with-cancer-types_].[Prevalence - Larynx cancer - Sex: Both - Age: Age-standardized (].[All]" allUniqueName="[04_share-of-population-with-cancer-types_].[Prevalence - Larynx cancer - Sex: Both - Age: Age-standardized (].[All]" dimensionUniqueName="[04_share-of-population-with-cancer-types_]" displayFolder="" count="2" memberValueDatatype="5" unbalanced="0"/>
    <cacheHierarchy uniqueName="[04_share-of-population-with-cancer-types_].[Prevalence - Breast cancer - Sex: Both - Age: Age-standardized (]" caption="Prevalence - Breast cancer - Sex: Both - Age: Age-standardized (" attribute="1" defaultMemberUniqueName="[04_share-of-population-with-cancer-types_].[Prevalence - Breast cancer - Sex: Both - Age: Age-standardized (].[All]" allUniqueName="[04_share-of-population-with-cancer-types_].[Prevalence - Breast cancer - Sex: Both - Age: Age-standardized (].[All]" dimensionUniqueName="[04_share-of-population-with-cancer-types_]" displayFolder="" count="2" memberValueDatatype="5" unbalanced="0"/>
    <cacheHierarchy uniqueName="[04_share-of-population-with-cancer-types_].[Prevalence - Thyroid cancer - Sex: Both - Age: Age-standardized]" caption="Prevalence - Thyroid cancer - Sex: Both - Age: Age-standardized" attribute="1" defaultMemberUniqueName="[04_share-of-population-with-cancer-types_].[Prevalence - Thyroid cancer - Sex: Both - Age: Age-standardized].[All]" allUniqueName="[04_share-of-population-with-cancer-types_].[Prevalence - Thyroid cancer - Sex: Both - Age: Age-standardized].[All]" dimensionUniqueName="[04_share-of-population-with-cancer-types_]" displayFolder="" count="2" memberValueDatatype="5" unbalanced="0"/>
    <cacheHierarchy uniqueName="[04_share-of-population-with-cancer-types_].[Prevalence - Bladder cancer - Sex: Both - Age: Age-standardized]" caption="Prevalence - Bladder cancer - Sex: Both - Age: Age-standardized" attribute="1" defaultMemberUniqueName="[04_share-of-population-with-cancer-types_].[Prevalence - Bladder cancer - Sex: Both - Age: Age-standardized].[All]" allUniqueName="[04_share-of-population-with-cancer-types_].[Prevalence - Bladder cancer - Sex: Both - Age: Age-standardized].[All]" dimensionUniqueName="[04_share-of-population-with-cancer-types_]" displayFolder="" count="2" memberValueDatatype="5" unbalanced="0"/>
    <cacheHierarchy uniqueName="[04_share-of-population-with-cancer-types_].[Prevalence - Uterine cancer - Sex: Both - Age: Age-standardized]" caption="Prevalence - Uterine cancer - Sex: Both - Age: Age-standardized" attribute="1" defaultMemberUniqueName="[04_share-of-population-with-cancer-types_].[Prevalence - Uterine cancer - Sex: Both - Age: Age-standardized].[All]" allUniqueName="[04_share-of-population-with-cancer-types_].[Prevalence - Uterine cancer - Sex: Both - Age: Age-standardized].[All]" dimensionUniqueName="[04_share-of-population-with-cancer-types_]" displayFolder="" count="2" memberValueDatatype="5" unbalanced="0"/>
    <cacheHierarchy uniqueName="[04_share-of-population-with-cancer-types_].[Prevalence - Ovarian cancer - Sex: Both - Age: Age-standardized]" caption="Prevalence - Ovarian cancer - Sex: Both - Age: Age-standardized" attribute="1" defaultMemberUniqueName="[04_share-of-population-with-cancer-types_].[Prevalence - Ovarian cancer - Sex: Both - Age: Age-standardized].[All]" allUniqueName="[04_share-of-population-with-cancer-types_].[Prevalence - Ovarian cancer - Sex: Both - Age: Age-standardized].[All]" dimensionUniqueName="[04_share-of-population-with-cancer-types_]" displayFolder="" count="2" memberValueDatatype="5" unbalanced="0"/>
    <cacheHierarchy uniqueName="[04_share-of-population-with-cancer-types_].[Prevalence - Stomach cancer - Sex: Both - Age: Age-standardized]" caption="Prevalence - Stomach cancer - Sex: Both - Age: Age-standardized" attribute="1" defaultMemberUniqueName="[04_share-of-population-with-cancer-types_].[Prevalence - Stomach cancer - Sex: Both - Age: Age-standardized].[All]" allUniqueName="[04_share-of-population-with-cancer-types_].[Prevalence - Stomach cancer - Sex: Both - Age: Age-standardized].[All]" dimensionUniqueName="[04_share-of-population-with-cancer-types_]" displayFolder="" count="2" memberValueDatatype="5" unbalanced="0"/>
    <cacheHierarchy uniqueName="[04_share-of-population-with-cancer-types_].[Prevalence - Prostate cancer - Sex: Both - Age: Age-standardized]" caption="Prevalence - Prostate cancer - Sex: Both - Age: Age-standardized" attribute="1" defaultMemberUniqueName="[04_share-of-population-with-cancer-types_].[Prevalence - Prostate cancer - Sex: Both - Age: Age-standardized].[All]" allUniqueName="[04_share-of-population-with-cancer-types_].[Prevalence - Prostate cancer - Sex: Both - Age: Age-standardized].[All]" dimensionUniqueName="[04_share-of-population-with-cancer-types_]" displayFolder="" count="2" memberValueDatatype="5" unbalanced="0"/>
    <cacheHierarchy uniqueName="[04_share-of-population-with-cancer-types_].[Prevalence - Cervical cancer - Sex: Both - Age: Age-standardized]" caption="Prevalence - Cervical cancer - Sex: Both - Age: Age-standardized" attribute="1" defaultMemberUniqueName="[04_share-of-population-with-cancer-types_].[Prevalence - Cervical cancer - Sex: Both - Age: Age-standardized].[All]" allUniqueName="[04_share-of-population-with-cancer-types_].[Prevalence - Cervical cancer - Sex: Both - Age: Age-standardized].[All]" dimensionUniqueName="[04_share-of-population-with-cancer-types_]" displayFolder="" count="2" memberValueDatatype="5" unbalanced="0"/>
    <cacheHierarchy uniqueName="[04_share-of-population-with-cancer-types_].[Prevalence - Testicular cancer - Sex: Both - Age: Age-standardiz]" caption="Prevalence - Testicular cancer - Sex: Both - Age: Age-standardiz" attribute="1" defaultMemberUniqueName="[04_share-of-population-with-cancer-types_].[Prevalence - Testicular cancer - Sex: Both - Age: Age-standardiz].[All]" allUniqueName="[04_share-of-population-with-cancer-types_].[Prevalence - Testicular cancer - Sex: Both - Age: Age-standardiz].[All]" dimensionUniqueName="[04_share-of-population-with-cancer-types_]" displayFolder="" count="2" memberValueDatatype="3" unbalanced="0"/>
    <cacheHierarchy uniqueName="[04_share-of-population-with-cancer-types_].[Prevalence - Pancreatic cancer - Sex: Both - Age: Age-standardiz]" caption="Prevalence - Pancreatic cancer - Sex: Both - Age: Age-standardiz" attribute="1" defaultMemberUniqueName="[04_share-of-population-with-cancer-types_].[Prevalence - Pancreatic cancer - Sex: Both - Age: Age-standardiz].[All]" allUniqueName="[04_share-of-population-with-cancer-types_].[Prevalence - Pancreatic cancer - Sex: Both - Age: Age-standardiz].[All]" dimensionUniqueName="[04_share-of-population-with-cancer-types_]" displayFolder="" count="2" memberValueDatatype="3" unbalanced="0"/>
    <cacheHierarchy uniqueName="[04_share-of-population-with-cancer-types_].[Prevalence - Esophageal cancer - Sex: Both - Age: Age-standardiz]" caption="Prevalence - Esophageal cancer - Sex: Both - Age: Age-standardiz" attribute="1" defaultMemberUniqueName="[04_share-of-population-with-cancer-types_].[Prevalence - Esophageal cancer - Sex: Both - Age: Age-standardiz].[All]" allUniqueName="[04_share-of-population-with-cancer-types_].[Prevalence - Esophageal cancer - Sex: Both - Age: Age-standardiz].[All]" dimensionUniqueName="[04_share-of-population-with-cancer-types_]" displayFolder="" count="2" memberValueDatatype="5" unbalanced="0"/>
    <cacheHierarchy uniqueName="[04_share-of-population-with-cancer-types_].[Prevalence - Nasopharynx cancer - Sex: Both - Age: Age-standardi]" caption="Prevalence - Nasopharynx cancer - Sex: Both - Age: Age-standardi" attribute="1" defaultMemberUniqueName="[04_share-of-population-with-cancer-types_].[Prevalence - Nasopharynx cancer - Sex: Both - Age: Age-standardi].[All]" allUniqueName="[04_share-of-population-with-cancer-types_].[Prevalence - Nasopharynx cancer - Sex: Both - Age: Age-standardi].[All]" dimensionUniqueName="[04_share-of-population-with-cancer-types_]" displayFolder="" count="2" memberValueDatatype="3" unbalanced="0"/>
    <cacheHierarchy uniqueName="[04_share-of-population-with-cancer-types_].[Prevalence - Colon and rectum cancer - Sex: Both - Age: Age-stan]" caption="Prevalence - Colon and rectum cancer - Sex: Both - Age: Age-stan" attribute="1" defaultMemberUniqueName="[04_share-of-population-with-cancer-types_].[Prevalence - Colon and rectum cancer - Sex: Both - Age: Age-stan].[All]" allUniqueName="[04_share-of-population-with-cancer-types_].[Prevalence - Colon and rectum cancer - Sex: Both - Age: Age-stan].[All]" dimensionUniqueName="[04_share-of-population-with-cancer-types_]" displayFolder="" count="2" memberValueDatatype="5" unbalanced="0"/>
    <cacheHierarchy uniqueName="[04_share-of-population-with-cancer-types_].[Prevalence - Non-melanoma skin cancer - Sex: Both - Age: Age-sta]" caption="Prevalence - Non-melanoma skin cancer - Sex: Both - Age: Age-sta" attribute="1" defaultMemberUniqueName="[04_share-of-population-with-cancer-types_].[Prevalence - Non-melanoma skin cancer - Sex: Both - Age: Age-sta].[All]" allUniqueName="[04_share-of-population-with-cancer-types_].[Prevalence - Non-melanoma skin cancer - Sex: Both - Age: Age-sta].[All]" dimensionUniqueName="[04_share-of-population-with-cancer-types_]" displayFolder="" count="2" memberValueDatatype="3" unbalanced="0"/>
    <cacheHierarchy uniqueName="[04_share-of-population-with-cancer-types_].[Prevalence - Lip and oral cavity cancer - Sex: Both - Age: Age-s]" caption="Prevalence - Lip and oral cavity cancer - Sex: Both - Age: Age-s" attribute="1" defaultMemberUniqueName="[04_share-of-population-with-cancer-types_].[Prevalence - Lip and oral cavity cancer - Sex: Both - Age: Age-s].[All]" allUniqueName="[04_share-of-population-with-cancer-types_].[Prevalence - Lip and oral cavity cancer - Sex: Both - Age: Age-s].[All]" dimensionUniqueName="[04_share-of-population-with-cancer-types_]" displayFolder="" count="2" memberValueDatatype="3" unbalanced="0"/>
    <cacheHierarchy uniqueName="[04_share-of-population-with-cancer-types_].[Prevalence - Brain and nervous system cancer - Sex: Both - Age:]" caption="Prevalence - Brain and nervous system cancer - Sex: Both - Age:" attribute="1" defaultMemberUniqueName="[04_share-of-population-with-cancer-types_].[Prevalence - Brain and nervous system cancer - Sex: Both - Age:].[All]" allUniqueName="[04_share-of-population-with-cancer-types_].[Prevalence - Brain and nervous system cancer - Sex: Both - Age:].[All]" dimensionUniqueName="[04_share-of-population-with-cancer-types_]" displayFolder="" count="2" memberValueDatatype="5" unbalanced="0"/>
    <cacheHierarchy uniqueName="[04_share-of-population-with-cancer-types_].[Prevalence - Tracheal, bronchus, and lung cancer - Sex: Both - A]" caption="Prevalence - Tracheal, bronchus, and lung cancer - Sex: Both - A" attribute="1" defaultMemberUniqueName="[04_share-of-population-with-cancer-types_].[Prevalence - Tracheal, bronchus, and lung cancer - Sex: Both - A].[All]" allUniqueName="[04_share-of-population-with-cancer-types_].[Prevalence - Tracheal, bronchus, and lung cancer - Sex: Both - A].[All]" dimensionUniqueName="[04_share-of-population-with-cancer-types_]" displayFolder="" count="2" memberValueDatatype="5" unbalanced="0"/>
    <cacheHierarchy uniqueName="[04_share-of-population-with-cancer-types_].[Prevalence - Gallbladder and biliary tract cancer - Sex: Both -]" caption="Prevalence - Gallbladder and biliary tract cancer - Sex: Both -" attribute="1" defaultMemberUniqueName="[04_share-of-population-with-cancer-types_].[Prevalence - Gallbladder and biliary tract cancer - Sex: Both -].[All]" allUniqueName="[04_share-of-population-with-cancer-types_].[Prevalence - Gallbladder and biliary tract cancer - Sex: Both -].[All]" dimensionUniqueName="[04_share-of-population-with-cancer-types_]" displayFolder="" count="2" memberValueDatatype="3" unbalanced="0"/>
    <cacheHierarchy uniqueName="[04_share-of-population-with-cancer-types_].[Prevalence - Neoplasms - Sex: Both - Age: Age-standardized (Perc]" caption="Prevalence - Neoplasms - Sex: Both - Age: Age-standardized (Perc" attribute="1" defaultMemberUniqueName="[04_share-of-population-with-cancer-types_].[Prevalence - Neoplasms - Sex: Both - Age: Age-standardized (Perc].[All]" allUniqueName="[04_share-of-population-with-cancer-types_].[Prevalence - Neoplasms - Sex: Both - Age: Age-standardized (Perc].[All]" dimensionUniqueName="[04_share-of-population-with-cancer-types_]" displayFolder="" count="2" memberValueDatatype="5" unbalanced="0"/>
    <cacheHierarchy uniqueName="[05_share-of-population-with-cancer].[Entity]" caption="Entity" attribute="1" defaultMemberUniqueName="[05_share-of-population-with-cancer].[Entity].[All]" allUniqueName="[05_share-of-population-with-cancer].[Entity].[All]" dimensionUniqueName="[05_share-of-population-with-cancer]" displayFolder="" count="2" memberValueDatatype="130" unbalanced="0"/>
    <cacheHierarchy uniqueName="[05_share-of-population-with-cancer].[Code]" caption="Code" attribute="1" defaultMemberUniqueName="[05_share-of-population-with-cancer].[Code].[All]" allUniqueName="[05_share-of-population-with-cancer].[Code].[All]" dimensionUniqueName="[05_share-of-population-with-cancer]" displayFolder="" count="2" memberValueDatatype="130" unbalanced="0"/>
    <cacheHierarchy uniqueName="[05_share-of-population-with-cancer].[Year]" caption="Year" attribute="1" defaultMemberUniqueName="[05_share-of-population-with-cancer].[Year].[All]" allUniqueName="[05_share-of-population-with-cancer].[Year].[All]" dimensionUniqueName="[05_share-of-population-with-cancer]" displayFolder="" count="2" memberValueDatatype="3" unbalanced="0"/>
    <cacheHierarchy uniqueName="[05_share-of-population-with-cancer].[Prevalence - Neoplasms - Sex: Both - Age: Age-standardized (Perc]" caption="Prevalence - Neoplasms - Sex: Both - Age: Age-standardized (Perc" attribute="1" defaultMemberUniqueName="[05_share-of-population-with-cancer].[Prevalence - Neoplasms - Sex: Both - Age: Age-standardized (Perc].[All]" allUniqueName="[05_share-of-population-with-cancer].[Prevalence - Neoplasms - Sex: Both - Age: Age-standardized (Perc].[All]" dimensionUniqueName="[05_share-of-population-with-cancer]" displayFolder="" count="2" memberValueDatatype="5" unbalanced="0"/>
    <cacheHierarchy uniqueName="[06 number-of-people-with-cancer-by-age].[Entity]" caption="Entity" attribute="1" defaultMemberUniqueName="[06 number-of-people-with-cancer-by-age].[Entity].[All]" allUniqueName="[06 number-of-people-with-cancer-by-age].[Entity].[All]" dimensionUniqueName="[06 number-of-people-with-cancer-by-age]" displayFolder="" count="2" memberValueDatatype="130" unbalanced="0"/>
    <cacheHierarchy uniqueName="[06 number-of-people-with-cancer-by-age].[Code]" caption="Code" attribute="1" defaultMemberUniqueName="[06 number-of-people-with-cancer-by-age].[Code].[All]" allUniqueName="[06 number-of-people-with-cancer-by-age].[Code].[All]" dimensionUniqueName="[06 number-of-people-with-cancer-by-age]" displayFolder="" count="2" memberValueDatatype="130" unbalanced="0"/>
    <cacheHierarchy uniqueName="[06 number-of-people-with-cancer-by-age].[Year]" caption="Year" attribute="1" defaultMemberUniqueName="[06 number-of-people-with-cancer-by-age].[Year].[All]" allUniqueName="[06 number-of-people-with-cancer-by-age].[Year].[All]" dimensionUniqueName="[06 number-of-people-with-cancer-by-age]" displayFolder="" count="2" memberValueDatatype="3" unbalanced="0"/>
    <cacheHierarchy uniqueName="[06 number-of-people-with-cancer-by-age].[Prevalence - Neoplasms - Sex: Both - Age: 70+ years (Number)]" caption="Prevalence - Neoplasms - Sex: Both - Age: 70+ years (Number)" attribute="1" defaultMemberUniqueName="[06 number-of-people-with-cancer-by-age].[Prevalence - Neoplasms - Sex: Both - Age: 70+ years (Number)].[All]" allUniqueName="[06 number-of-people-with-cancer-by-age].[Prevalence - Neoplasms - Sex: Both - Age: 70+ years (Number)].[All]" dimensionUniqueName="[06 number-of-people-with-cancer-by-age]" displayFolder="" count="2" memberValueDatatype="5" unbalanced="0"/>
    <cacheHierarchy uniqueName="[06 number-of-people-with-cancer-by-age].[Prevalence - Neoplasms - Sex: Both - Age: 50-69 years (Number)]" caption="Prevalence - Neoplasms - Sex: Both - Age: 50-69 years (Number)" attribute="1" defaultMemberUniqueName="[06 number-of-people-with-cancer-by-age].[Prevalence - Neoplasms - Sex: Both - Age: 50-69 years (Number)].[All]" allUniqueName="[06 number-of-people-with-cancer-by-age].[Prevalence - Neoplasms - Sex: Both - Age: 50-69 years (Number)].[All]" dimensionUniqueName="[06 number-of-people-with-cancer-by-age]" displayFolder="" count="2" memberValueDatatype="5" unbalanced="0"/>
    <cacheHierarchy uniqueName="[06 number-of-people-with-cancer-by-age].[Prevalence - Neoplasms - Sex: Both - Age: 15-49 years (Number)]" caption="Prevalence - Neoplasms - Sex: Both - Age: 15-49 years (Number)" attribute="1" defaultMemberUniqueName="[06 number-of-people-with-cancer-by-age].[Prevalence - Neoplasms - Sex: Both - Age: 15-49 years (Number)].[All]" allUniqueName="[06 number-of-people-with-cancer-by-age].[Prevalence - Neoplasms - Sex: Both - Age: 15-49 years (Number)].[All]" dimensionUniqueName="[06 number-of-people-with-cancer-by-age]" displayFolder="" count="2" memberValueDatatype="5" unbalanced="0"/>
    <cacheHierarchy uniqueName="[06 number-of-people-with-cancer-by-age].[Prevalence - Neoplasms - Sex: Both - Age: 5-14 years (Number)]" caption="Prevalence - Neoplasms - Sex: Both - Age: 5-14 years (Number)" attribute="1" defaultMemberUniqueName="[06 number-of-people-with-cancer-by-age].[Prevalence - Neoplasms - Sex: Both - Age: 5-14 years (Number)].[All]" allUniqueName="[06 number-of-people-with-cancer-by-age].[Prevalence - Neoplasms - Sex: Both - Age: 5-14 years (Number)].[All]" dimensionUniqueName="[06 number-of-people-with-cancer-by-age]" displayFolder="" count="2" memberValueDatatype="5" unbalanced="0"/>
    <cacheHierarchy uniqueName="[06 number-of-people-with-cancer-by-age].[Prevalence - Neoplasms - Sex: Both - Age: Under 5 (Number)]" caption="Prevalence - Neoplasms - Sex: Both - Age: Under 5 (Number)" attribute="1" defaultMemberUniqueName="[06 number-of-people-with-cancer-by-age].[Prevalence - Neoplasms - Sex: Both - Age: Under 5 (Number)].[All]" allUniqueName="[06 number-of-people-with-cancer-by-age].[Prevalence - Neoplasms - Sex: Both - Age: Under 5 (Number)].[All]" dimensionUniqueName="[06 number-of-people-with-cancer-by-age]" displayFolder="" count="2" memberValueDatatype="5" unbalanced="0"/>
    <cacheHierarchy uniqueName="[07 share-of-population-with-cancer-by-age].[Entity]" caption="Entity" attribute="1" defaultMemberUniqueName="[07 share-of-population-with-cancer-by-age].[Entity].[All]" allUniqueName="[07 share-of-population-with-cancer-by-age].[Entity].[All]" dimensionUniqueName="[07 share-of-population-with-cancer-by-age]" displayFolder="" count="2" memberValueDatatype="130" unbalanced="0"/>
    <cacheHierarchy uniqueName="[07 share-of-population-with-cancer-by-age].[Code]" caption="Code" attribute="1" defaultMemberUniqueName="[07 share-of-population-with-cancer-by-age].[Code].[All]" allUniqueName="[07 share-of-population-with-cancer-by-age].[Code].[All]" dimensionUniqueName="[07 share-of-population-with-cancer-by-age]" displayFolder="" count="2" memberValueDatatype="130" unbalanced="0"/>
    <cacheHierarchy uniqueName="[07 share-of-population-with-cancer-by-age].[Year]" caption="Year" attribute="1" defaultMemberUniqueName="[07 share-of-population-with-cancer-by-age].[Year].[All]" allUniqueName="[07 share-of-population-with-cancer-by-age].[Year].[All]" dimensionUniqueName="[07 share-of-population-with-cancer-by-age]" displayFolder="" count="2" memberValueDatatype="3" unbalanced="0"/>
    <cacheHierarchy uniqueName="[07 share-of-population-with-cancer-by-age].[Prevalence - Neoplasms - Sex: Both - Age: Under 5 (Percent)]" caption="Prevalence - Neoplasms - Sex: Both - Age: Under 5 (Percent)" attribute="1" defaultMemberUniqueName="[07 share-of-population-with-cancer-by-age].[Prevalence - Neoplasms - Sex: Both - Age: Under 5 (Percent)].[All]" allUniqueName="[07 share-of-population-with-cancer-by-age].[Prevalence - Neoplasms - Sex: Both - Age: Under 5 (Percent)].[All]" dimensionUniqueName="[07 share-of-population-with-cancer-by-age]" displayFolder="" count="2" memberValueDatatype="5" unbalanced="0"/>
    <cacheHierarchy uniqueName="[07 share-of-population-with-cancer-by-age].[Prevalence - Neoplasms - Sex: Both - Age: 70+ years (Percent)]" caption="Prevalence - Neoplasms - Sex: Both - Age: 70+ years (Percent)" attribute="1" defaultMemberUniqueName="[07 share-of-population-with-cancer-by-age].[Prevalence - Neoplasms - Sex: Both - Age: 70+ years (Percent)].[All]" allUniqueName="[07 share-of-population-with-cancer-by-age].[Prevalence - Neoplasms - Sex: Both - Age: 70+ years (Percent)].[All]" dimensionUniqueName="[07 share-of-population-with-cancer-by-age]" displayFolder="" count="2" memberValueDatatype="5" unbalanced="0"/>
    <cacheHierarchy uniqueName="[07 share-of-population-with-cancer-by-age].[Prevalence - Neoplasms - Sex: Both - Age: 15-49 years (Percent)]" caption="Prevalence - Neoplasms - Sex: Both - Age: 15-49 years (Percent)" attribute="1" defaultMemberUniqueName="[07 share-of-population-with-cancer-by-age].[Prevalence - Neoplasms - Sex: Both - Age: 15-49 years (Percent)].[All]" allUniqueName="[07 share-of-population-with-cancer-by-age].[Prevalence - Neoplasms - Sex: Both - Age: 15-49 years (Percent)].[All]" dimensionUniqueName="[07 share-of-population-with-cancer-by-age]" displayFolder="" count="2" memberValueDatatype="5" unbalanced="0"/>
    <cacheHierarchy uniqueName="[07 share-of-population-with-cancer-by-age].[Prevalence - Neoplasms - Sex: Both - Age: 50-69 years (Percent)]" caption="Prevalence - Neoplasms - Sex: Both - Age: 50-69 years (Percent)" attribute="1" defaultMemberUniqueName="[07 share-of-population-with-cancer-by-age].[Prevalence - Neoplasms - Sex: Both - Age: 50-69 years (Percent)].[All]" allUniqueName="[07 share-of-population-with-cancer-by-age].[Prevalence - Neoplasms - Sex: Both - Age: 50-69 years (Percent)].[All]" dimensionUniqueName="[07 share-of-population-with-cancer-by-age]" displayFolder="" count="2" memberValueDatatype="5" unbalanced="0"/>
    <cacheHierarchy uniqueName="[07 share-of-population-with-cancer-by-age].[Prevalence - Neoplasms - Sex: Both - Age: 5-14 years (Percent)]" caption="Prevalence - Neoplasms - Sex: Both - Age: 5-14 years (Percent)" attribute="1" defaultMemberUniqueName="[07 share-of-population-with-cancer-by-age].[Prevalence - Neoplasms - Sex: Both - Age: 5-14 years (Percent)].[All]" allUniqueName="[07 share-of-population-with-cancer-by-age].[Prevalence - Neoplasms - Sex: Both - Age: 5-14 years (Percent)].[All]" dimensionUniqueName="[07 share-of-population-with-cancer-by-age]" displayFolder="" count="2" memberValueDatatype="5" unbalanced="0"/>
    <cacheHierarchy uniqueName="[07 share-of-population-with-cancer-by-age].[Prevalence - Neoplasms - Sex: Both - Age: All Ages (Percent)]" caption="Prevalence - Neoplasms - Sex: Both - Age: All Ages (Percent)" attribute="1" defaultMemberUniqueName="[07 share-of-population-with-cancer-by-age].[Prevalence - Neoplasms - Sex: Both - Age: All Ages (Percent)].[All]" allUniqueName="[07 share-of-population-with-cancer-by-age].[Prevalence - Neoplasms - Sex: Both - Age: All Ages (Percent)].[All]" dimensionUniqueName="[07 share-of-population-with-cancer-by-age]" displayFolder="" count="2" memberValueDatatype="5" unbalanced="0"/>
    <cacheHierarchy uniqueName="[08 disease-burden-rates-by-cancer-types].[Entity]" caption="Entity" attribute="1" defaultMemberUniqueName="[08 disease-burden-rates-by-cancer-types].[Entity].[All]" allUniqueName="[08 disease-burden-rates-by-cancer-types].[Entity].[All]" dimensionUniqueName="[08 disease-burden-rates-by-cancer-types]" displayFolder="" count="2" memberValueDatatype="130" unbalanced="0"/>
    <cacheHierarchy uniqueName="[08 disease-burden-rates-by-cancer-types].[Code]" caption="Code" attribute="1" defaultMemberUniqueName="[08 disease-burden-rates-by-cancer-types].[Code].[All]" allUniqueName="[08 disease-burden-rates-by-cancer-types].[Code].[All]" dimensionUniqueName="[08 disease-burden-rates-by-cancer-types]" displayFolder="" count="2" memberValueDatatype="130" unbalanced="0"/>
    <cacheHierarchy uniqueName="[08 disease-burden-rates-by-cancer-types].[Year]" caption="Year" attribute="1" defaultMemberUniqueName="[08 disease-burden-rates-by-cancer-types].[Year].[All]" allUniqueName="[08 disease-burden-rates-by-cancer-types].[Year].[All]" dimensionUniqueName="[08 disease-burden-rates-by-cancer-types]" displayFolder="" count="2" memberValueDatatype="3" unbalanced="0"/>
    <cacheHierarchy uniqueName="[08 disease-burden-rates-by-cancer-types].[DALYs (Disability-Adjusted Life Years) - Other pharynx cancer -]" caption="DALYs (Disability-Adjusted Life Years) - Other pharynx cancer -" attribute="1" defaultMemberUniqueName="[08 disease-burden-rates-by-cancer-types].[DALYs (Disability-Adjusted Life Years) - Other pharynx cancer -].[All]" allUniqueName="[08 disease-burden-rates-by-cancer-types].[DALYs (Disability-Adjusted Life Years) - Other pharynx cancer -].[All]" dimensionUniqueName="[08 disease-burden-rates-by-cancer-types]" displayFolder="" count="2" memberValueDatatype="5" unbalanced="0"/>
    <cacheHierarchy uniqueName="[08 disease-burden-rates-by-cancer-types].[DALYs (Disability-Adjusted Life Years) - Liver cancer - Sex: Bot]" caption="DALYs (Disability-Adjusted Life Years) - Liver cancer - Sex: Bot" attribute="1" defaultMemberUniqueName="[08 disease-burden-rates-by-cancer-types].[DALYs (Disability-Adjusted Life Years) - Liver cancer - Sex: Bot].[All]" allUniqueName="[08 disease-burden-rates-by-cancer-types].[DALYs (Disability-Adjusted Life Years) - Liver cancer - Sex: Bot].[All]" dimensionUniqueName="[08 disease-burden-rates-by-cancer-types]" displayFolder="" count="2" memberValueDatatype="5" unbalanced="0"/>
    <cacheHierarchy uniqueName="[08 disease-burden-rates-by-cancer-types].[DALYs (Disability-Adjusted Life Years) - Breast cancer - Sex: Bo]" caption="DALYs (Disability-Adjusted Life Years) - Breast cancer - Sex: Bo" attribute="1" defaultMemberUniqueName="[08 disease-burden-rates-by-cancer-types].[DALYs (Disability-Adjusted Life Years) - Breast cancer - Sex: Bo].[All]" allUniqueName="[08 disease-burden-rates-by-cancer-types].[DALYs (Disability-Adjusted Life Years) - Breast cancer - Sex: Bo].[All]" dimensionUniqueName="[08 disease-burden-rates-by-cancer-types]" displayFolder="" count="2" memberValueDatatype="5" unbalanced="0"/>
    <cacheHierarchy uniqueName="[08 disease-burden-rates-by-cancer-types].[DALYs (Disability-Adjusted Life Years) - Tracheal, bronchus, and]" caption="DALYs (Disability-Adjusted Life Years) - Tracheal, bronchus, and" attribute="1" defaultMemberUniqueName="[08 disease-burden-rates-by-cancer-types].[DALYs (Disability-Adjusted Life Years) - Tracheal, bronchus, and].[All]" allUniqueName="[08 disease-burden-rates-by-cancer-types].[DALYs (Disability-Adjusted Life Years) - Tracheal, bronchus, and].[All]" dimensionUniqueName="[08 disease-burden-rates-by-cancer-types]" displayFolder="" count="2" memberValueDatatype="5" unbalanced="0"/>
    <cacheHierarchy uniqueName="[08 disease-burden-rates-by-cancer-types].[DALYs (Disability-Adjusted Life Years) - Gallbladder and biliary]" caption="DALYs (Disability-Adjusted Life Years) - Gallbladder and biliary" attribute="1" defaultMemberUniqueName="[08 disease-burden-rates-by-cancer-types].[DALYs (Disability-Adjusted Life Years) - Gallbladder and biliary].[All]" allUniqueName="[08 disease-burden-rates-by-cancer-types].[DALYs (Disability-Adjusted Life Years) - Gallbladder and biliary].[All]" dimensionUniqueName="[08 disease-burden-rates-by-cancer-types]" displayFolder="" count="2" memberValueDatatype="5" unbalanced="0"/>
    <cacheHierarchy uniqueName="[08 disease-burden-rates-by-cancer-types].[DALYs (Disability-Adjusted Life Years) - Kidney cancer - Sex: Bo]" caption="DALYs (Disability-Adjusted Life Years) - Kidney cancer - Sex: Bo" attribute="1" defaultMemberUniqueName="[08 disease-burden-rates-by-cancer-types].[DALYs (Disability-Adjusted Life Years) - Kidney cancer - Sex: Bo].[All]" allUniqueName="[08 disease-burden-rates-by-cancer-types].[DALYs (Disability-Adjusted Life Years) - Kidney cancer - Sex: Bo].[All]" dimensionUniqueName="[08 disease-burden-rates-by-cancer-types]" displayFolder="" count="2" memberValueDatatype="5" unbalanced="0"/>
    <cacheHierarchy uniqueName="[08 disease-burden-rates-by-cancer-types].[DALYs (Disability-Adjusted Life Years) - Larynx cancer - Sex: Bo]" caption="DALYs (Disability-Adjusted Life Years) - Larynx cancer - Sex: Bo" attribute="1" defaultMemberUniqueName="[08 disease-burden-rates-by-cancer-types].[DALYs (Disability-Adjusted Life Years) - Larynx cancer - Sex: Bo].[All]" allUniqueName="[08 disease-burden-rates-by-cancer-types].[DALYs (Disability-Adjusted Life Years) - Larynx cancer - Sex: Bo].[All]" dimensionUniqueName="[08 disease-burden-rates-by-cancer-types]" displayFolder="" count="2" memberValueDatatype="5" unbalanced="0"/>
    <cacheHierarchy uniqueName="[08 disease-burden-rates-by-cancer-types].[DALYs (Disability-Adjusted Life Years) - Stomach cancer - Sex: B]" caption="DALYs (Disability-Adjusted Life Years) - Stomach cancer - Sex: B" attribute="1" defaultMemberUniqueName="[08 disease-burden-rates-by-cancer-types].[DALYs (Disability-Adjusted Life Years) - Stomach cancer - Sex: B].[All]" allUniqueName="[08 disease-burden-rates-by-cancer-types].[DALYs (Disability-Adjusted Life Years) - Stomach cancer - Sex: B].[All]" dimensionUniqueName="[08 disease-burden-rates-by-cancer-types]" displayFolder="" count="2" memberValueDatatype="5" unbalanced="0"/>
    <cacheHierarchy uniqueName="[08 disease-burden-rates-by-cancer-types].[DALYs (Disability-Adjusted Life Years) - Thyroid cancer - Sex: B]" caption="DALYs (Disability-Adjusted Life Years) - Thyroid cancer - Sex: B" attribute="1" defaultMemberUniqueName="[08 disease-burden-rates-by-cancer-types].[DALYs (Disability-Adjusted Life Years) - Thyroid cancer - Sex: B].[All]" allUniqueName="[08 disease-burden-rates-by-cancer-types].[DALYs (Disability-Adjusted Life Years) - Thyroid cancer - Sex: B].[All]" dimensionUniqueName="[08 disease-burden-rates-by-cancer-types]" displayFolder="" count="2" memberValueDatatype="5" unbalanced="0"/>
    <cacheHierarchy uniqueName="[08 disease-burden-rates-by-cancer-types].[DALYs (Disability-Adjusted Life Years) - Uterine cancer - Sex: B]" caption="DALYs (Disability-Adjusted Life Years) - Uterine cancer - Sex: B" attribute="1" defaultMemberUniqueName="[08 disease-burden-rates-by-cancer-types].[DALYs (Disability-Adjusted Life Years) - Uterine cancer - Sex: B].[All]" allUniqueName="[08 disease-burden-rates-by-cancer-types].[DALYs (Disability-Adjusted Life Years) - Uterine cancer - Sex: B].[All]" dimensionUniqueName="[08 disease-burden-rates-by-cancer-types]" displayFolder="" count="2" memberValueDatatype="5" unbalanced="0"/>
    <cacheHierarchy uniqueName="[08 disease-burden-rates-by-cancer-types].[DALYs (Disability-Adjusted Life Years) - Ovarian cancer - Sex: B]" caption="DALYs (Disability-Adjusted Life Years) - Ovarian cancer - Sex: B" attribute="1" defaultMemberUniqueName="[08 disease-burden-rates-by-cancer-types].[DALYs (Disability-Adjusted Life Years) - Ovarian cancer - Sex: B].[All]" allUniqueName="[08 disease-burden-rates-by-cancer-types].[DALYs (Disability-Adjusted Life Years) - Ovarian cancer - Sex: B].[All]" dimensionUniqueName="[08 disease-burden-rates-by-cancer-types]" displayFolder="" count="2" memberValueDatatype="5" unbalanced="0"/>
    <cacheHierarchy uniqueName="[08 disease-burden-rates-by-cancer-types].[DALYs (Disability-Adjusted Life Years) - Bladder cancer - Sex: B]" caption="DALYs (Disability-Adjusted Life Years) - Bladder cancer - Sex: B" attribute="1" defaultMemberUniqueName="[08 disease-burden-rates-by-cancer-types].[DALYs (Disability-Adjusted Life Years) - Bladder cancer - Sex: B].[All]" allUniqueName="[08 disease-burden-rates-by-cancer-types].[DALYs (Disability-Adjusted Life Years) - Bladder cancer - Sex: B].[All]" dimensionUniqueName="[08 disease-burden-rates-by-cancer-types]" displayFolder="" count="2" memberValueDatatype="5" unbalanced="0"/>
    <cacheHierarchy uniqueName="[08 disease-burden-rates-by-cancer-types].[DALYs (Disability-Adjusted Life Years) - Cervical cancer - Sex:]" caption="DALYs (Disability-Adjusted Life Years) - Cervical cancer - Sex:" attribute="1" defaultMemberUniqueName="[08 disease-burden-rates-by-cancer-types].[DALYs (Disability-Adjusted Life Years) - Cervical cancer - Sex:].[All]" allUniqueName="[08 disease-burden-rates-by-cancer-types].[DALYs (Disability-Adjusted Life Years) - Cervical cancer - Sex:].[All]" dimensionUniqueName="[08 disease-burden-rates-by-cancer-types]" displayFolder="" count="2" memberValueDatatype="5" unbalanced="0"/>
    <cacheHierarchy uniqueName="[08 disease-burden-rates-by-cancer-types].[DALYs (Disability-Adjusted Life Years) - Prostate cancer - Sex:]" caption="DALYs (Disability-Adjusted Life Years) - Prostate cancer - Sex:" attribute="1" defaultMemberUniqueName="[08 disease-burden-rates-by-cancer-types].[DALYs (Disability-Adjusted Life Years) - Prostate cancer - Sex:].[All]" allUniqueName="[08 disease-burden-rates-by-cancer-types].[DALYs (Disability-Adjusted Life Years) - Prostate cancer - Sex:].[All]" dimensionUniqueName="[08 disease-burden-rates-by-cancer-types]" displayFolder="" count="2" memberValueDatatype="5" unbalanced="0"/>
    <cacheHierarchy uniqueName="[08 disease-burden-rates-by-cancer-types].[DALYs (Disability-Adjusted Life Years) - Brain and central nervo]" caption="DALYs (Disability-Adjusted Life Years) - Brain and central nervo" attribute="1" defaultMemberUniqueName="[08 disease-burden-rates-by-cancer-types].[DALYs (Disability-Adjusted Life Years) - Brain and central nervo].[All]" allUniqueName="[08 disease-burden-rates-by-cancer-types].[DALYs (Disability-Adjusted Life Years) - Brain and central nervo].[All]" dimensionUniqueName="[08 disease-burden-rates-by-cancer-types]" displayFolder="" count="2" memberValueDatatype="5" unbalanced="0"/>
    <cacheHierarchy uniqueName="[08 disease-burden-rates-by-cancer-types].[DALYs (Disability-Adjusted Life Years) - Pancreatic cancer - Sex]" caption="DALYs (Disability-Adjusted Life Years) - Pancreatic cancer - Sex" attribute="1" defaultMemberUniqueName="[08 disease-burden-rates-by-cancer-types].[DALYs (Disability-Adjusted Life Years) - Pancreatic cancer - Sex].[All]" allUniqueName="[08 disease-burden-rates-by-cancer-types].[DALYs (Disability-Adjusted Life Years) - Pancreatic cancer - Sex].[All]" dimensionUniqueName="[08 disease-burden-rates-by-cancer-types]" displayFolder="" count="2" memberValueDatatype="5" unbalanced="0"/>
    <cacheHierarchy uniqueName="[08 disease-burden-rates-by-cancer-types].[DALYs (Disability-Adjusted Life Years) - Testicular cancer - Sex]" caption="DALYs (Disability-Adjusted Life Years) - Testicular cancer - Sex" attribute="1" defaultMemberUniqueName="[08 disease-burden-rates-by-cancer-types].[DALYs (Disability-Adjusted Life Years) - Testicular cancer - Sex].[All]" allUniqueName="[08 disease-burden-rates-by-cancer-types].[DALYs (Disability-Adjusted Life Years) - Testicular cancer - Sex].[All]" dimensionUniqueName="[08 disease-burden-rates-by-cancer-types]" displayFolder="" count="2" memberValueDatatype="5" unbalanced="0"/>
    <cacheHierarchy uniqueName="[08 disease-burden-rates-by-cancer-types].[DALYs (Disability-Adjusted Life Years) - Esophageal cancer - Sex]" caption="DALYs (Disability-Adjusted Life Years) - Esophageal cancer - Sex" attribute="1" defaultMemberUniqueName="[08 disease-burden-rates-by-cancer-types].[DALYs (Disability-Adjusted Life Years) - Esophageal cancer - Sex].[All]" allUniqueName="[08 disease-burden-rates-by-cancer-types].[DALYs (Disability-Adjusted Life Years) - Esophageal cancer - Sex].[All]" dimensionUniqueName="[08 disease-burden-rates-by-cancer-types]" displayFolder="" count="2" memberValueDatatype="5" unbalanced="0"/>
    <cacheHierarchy uniqueName="[08 disease-burden-rates-by-cancer-types].[DALYs (Disability-Adjusted Life Years) - Nasopharynx cancer - Se]" caption="DALYs (Disability-Adjusted Life Years) - Nasopharynx cancer - Se" attribute="1" defaultMemberUniqueName="[08 disease-burden-rates-by-cancer-types].[DALYs (Disability-Adjusted Life Years) - Nasopharynx cancer - Se].[All]" allUniqueName="[08 disease-burden-rates-by-cancer-types].[DALYs (Disability-Adjusted Life Years) - Nasopharynx cancer - Se].[All]" dimensionUniqueName="[08 disease-burden-rates-by-cancer-types]" displayFolder="" count="2" memberValueDatatype="5" unbalanced="0"/>
    <cacheHierarchy uniqueName="[08 disease-burden-rates-by-cancer-types].[DALYs (Disability-Adjusted Life Years) - Colon and rectum cancer]" caption="DALYs (Disability-Adjusted Life Years) - Colon and rectum cancer" attribute="1" defaultMemberUniqueName="[08 disease-burden-rates-by-cancer-types].[DALYs (Disability-Adjusted Life Years) - Colon and rectum cancer].[All]" allUniqueName="[08 disease-burden-rates-by-cancer-types].[DALYs (Disability-Adjusted Life Years) - Colon and rectum cancer].[All]" dimensionUniqueName="[08 disease-burden-rates-by-cancer-types]" displayFolder="" count="2" memberValueDatatype="5" unbalanced="0"/>
    <cacheHierarchy uniqueName="[08 disease-burden-rates-by-cancer-types].[DALYs (Disability-Adjusted Life Years) - Non-melanoma skin cance]" caption="DALYs (Disability-Adjusted Life Years) - Non-melanoma skin cance" attribute="1" defaultMemberUniqueName="[08 disease-burden-rates-by-cancer-types].[DALYs (Disability-Adjusted Life Years) - Non-melanoma skin cance].[All]" allUniqueName="[08 disease-burden-rates-by-cancer-types].[DALYs (Disability-Adjusted Life Years) - Non-melanoma skin cance].[All]" dimensionUniqueName="[08 disease-burden-rates-by-cancer-types]" displayFolder="" count="2" memberValueDatatype="5" unbalanced="0"/>
    <cacheHierarchy uniqueName="[08 disease-burden-rates-by-cancer-types].[DALYs (Disability-Adjusted Life Years) - Lip and oral cavity can]" caption="DALYs (Disability-Adjusted Life Years) - Lip and oral cavity can" attribute="1" defaultMemberUniqueName="[08 disease-burden-rates-by-cancer-types].[DALYs (Disability-Adjusted Life Years) - Lip and oral cavity can].[All]" allUniqueName="[08 disease-burden-rates-by-cancer-types].[DALYs (Disability-Adjusted Life Years) - Lip and oral cavity can].[All]" dimensionUniqueName="[08 disease-burden-rates-by-cancer-types]" displayFolder="" count="2" memberValueDatatype="5" unbalanced="0"/>
    <cacheHierarchy uniqueName="[08 disease-burden-rates-by-cancer-types].[DALYs (Disability-Adjusted Life Years) - Malignant skin melanoma]" caption="DALYs (Disability-Adjusted Life Years) - Malignant skin melanoma" attribute="1" defaultMemberUniqueName="[08 disease-burden-rates-by-cancer-types].[DALYs (Disability-Adjusted Life Years) - Malignant skin melanoma].[All]" allUniqueName="[08 disease-burden-rates-by-cancer-types].[DALYs (Disability-Adjusted Life Years) - Malignant skin melanoma].[All]" dimensionUniqueName="[08 disease-burden-rates-by-cancer-types]" displayFolder="" count="2" memberValueDatatype="5" unbalanced="0"/>
    <cacheHierarchy uniqueName="[08 disease-burden-rates-by-cancer-types].[DALYs (Disability-Adjusted Life Years) - Other malignant neoplas]" caption="DALYs (Disability-Adjusted Life Years) - Other malignant neoplas" attribute="1" defaultMemberUniqueName="[08 disease-burden-rates-by-cancer-types].[DALYs (Disability-Adjusted Life Years) - Other malignant neoplas].[All]" allUniqueName="[08 disease-burden-rates-by-cancer-types].[DALYs (Disability-Adjusted Life Years) - Other malignant neoplas].[All]" dimensionUniqueName="[08 disease-burden-rates-by-cancer-types]" displayFolder="" count="2" memberValueDatatype="5" unbalanced="0"/>
    <cacheHierarchy uniqueName="[08 disease-burden-rates-by-cancer-types].[DALYs (Disability-Adjusted Life Years) - Mesothelioma - Sex: Bot]" caption="DALYs (Disability-Adjusted Life Years) - Mesothelioma - Sex: Bot" attribute="1" defaultMemberUniqueName="[08 disease-burden-rates-by-cancer-types].[DALYs (Disability-Adjusted Life Years) - Mesothelioma - Sex: Bot].[All]" allUniqueName="[08 disease-burden-rates-by-cancer-types].[DALYs (Disability-Adjusted Life Years) - Mesothelioma - Sex: Bot].[All]" dimensionUniqueName="[08 disease-burden-rates-by-cancer-types]" displayFolder="" count="2" memberValueDatatype="5" unbalanced="0"/>
    <cacheHierarchy uniqueName="[08 disease-burden-rates-by-cancer-types].[DALYs (Disability-Adjusted Life Years) - Hodgkin lymphoma - Sex:]" caption="DALYs (Disability-Adjusted Life Years) - Hodgkin lymphoma - Sex:" attribute="1" defaultMemberUniqueName="[08 disease-burden-rates-by-cancer-types].[DALYs (Disability-Adjusted Life Years) - Hodgkin lymphoma - Sex:].[All]" allUniqueName="[08 disease-burden-rates-by-cancer-types].[DALYs (Disability-Adjusted Life Years) - Hodgkin lymphoma - Sex:].[All]" dimensionUniqueName="[08 disease-burden-rates-by-cancer-types]" displayFolder="" count="2" memberValueDatatype="5" unbalanced="0"/>
    <cacheHierarchy uniqueName="[08 disease-burden-rates-by-cancer-types].[DALYs (Disability-Adjusted Life Years) - Non-Hodgkin lymphoma -]" caption="DALYs (Disability-Adjusted Life Years) - Non-Hodgkin lymphoma -" attribute="1" defaultMemberUniqueName="[08 disease-burden-rates-by-cancer-types].[DALYs (Disability-Adjusted Life Years) - Non-Hodgkin lymphoma -].[All]" allUniqueName="[08 disease-burden-rates-by-cancer-types].[DALYs (Disability-Adjusted Life Years) - Non-Hodgkin lymphoma -].[All]" dimensionUniqueName="[08 disease-burden-rates-by-cancer-types]" displayFolder="" count="2" memberValueDatatype="5" unbalanced="0"/>
    <cacheHierarchy uniqueName="[09_cancer-deaths-rate-and-age-standardized-rate-index].[Entity]" caption="Entity" attribute="1" defaultMemberUniqueName="[09_cancer-deaths-rate-and-age-standardized-rate-index].[Entity].[All]" allUniqueName="[09_cancer-deaths-rate-and-age-standardized-rate-index].[Entity].[All]" dimensionUniqueName="[09_cancer-deaths-rate-and-age-standardized-rate-index]" displayFolder="" count="2" memberValueDatatype="130" unbalanced="0">
      <fieldsUsage count="2">
        <fieldUsage x="-1"/>
        <fieldUsage x="24"/>
      </fieldsUsage>
    </cacheHierarchy>
    <cacheHierarchy uniqueName="[09_cancer-deaths-rate-and-age-standardized-rate-index].[Code]" caption="Code" attribute="1" defaultMemberUniqueName="[09_cancer-deaths-rate-and-age-standardized-rate-index].[Code].[All]" allUniqueName="[09_cancer-deaths-rate-and-age-standardized-rate-index].[Code].[All]" dimensionUniqueName="[09_cancer-deaths-rate-and-age-standardized-rate-index]" displayFolder="" count="2" memberValueDatatype="130" unbalanced="0"/>
    <cacheHierarchy uniqueName="[09_cancer-deaths-rate-and-age-standardized-rate-index].[Year]" caption="Year" attribute="1" defaultMemberUniqueName="[09_cancer-deaths-rate-and-age-standardized-rate-index].[Year].[All]" allUniqueName="[09_cancer-deaths-rate-and-age-standardized-rate-index].[Year].[All]" dimensionUniqueName="[09_cancer-deaths-rate-and-age-standardized-rate-index]" displayFolder="" count="2" memberValueDatatype="3" unbalanced="0">
      <fieldsUsage count="2">
        <fieldUsage x="-1"/>
        <fieldUsage x="23"/>
      </fieldsUsage>
    </cacheHierarchy>
    <cacheHierarchy uniqueName="[09_cancer-deaths-rate-and-age-standardized-rate-index].[Deaths - Neoplasms - Sex: Both - Age: Age-standardized (Rate)]" caption="Deaths - Neoplasms - Sex: Both - Age: Age-standardized (Rate)" attribute="1" defaultMemberUniqueName="[09_cancer-deaths-rate-and-age-standardized-rate-index].[Deaths - Neoplasms - Sex: Both - Age: Age-standardized (Rate)].[All]" allUniqueName="[09_cancer-deaths-rate-and-age-standardized-rate-index].[Deaths - Neoplasms - Sex: Both - Age: Age-standardized (Rate)].[All]" dimensionUniqueName="[09_cancer-deaths-rate-and-age-standardized-rate-index]" displayFolder="" count="2" memberValueDatatype="5" unbalanced="0"/>
    <cacheHierarchy uniqueName="[09_cancer-deaths-rate-and-age-standardized-rate-index].[Deaths - Neoplasms - Sex: Both - Age: All Ages (Rate)]" caption="Deaths - Neoplasms - Sex: Both - Age: All Ages (Rate)" attribute="1" defaultMemberUniqueName="[09_cancer-deaths-rate-and-age-standardized-rate-index].[Deaths - Neoplasms - Sex: Both - Age: All Ages (Rate)].[All]" allUniqueName="[09_cancer-deaths-rate-and-age-standardized-rate-index].[Deaths - Neoplasms - Sex: Both - Age: All Ages (Rate)].[All]" dimensionUniqueName="[09_cancer-deaths-rate-and-age-standardized-rate-index]" displayFolder="" count="2" memberValueDatatype="5" unbalanced="0"/>
    <cacheHierarchy uniqueName="[09_cancer-deaths-rate-and-age-standardized-rate-index].[Deaths - Neoplasms - Sex: Both - Age: All Ages (Number)]" caption="Deaths - Neoplasms - Sex: Both - Age: All Ages (Number)" attribute="1" defaultMemberUniqueName="[09_cancer-deaths-rate-and-age-standardized-rate-index].[Deaths - Neoplasms - Sex: Both - Age: All Ages (Number)].[All]" allUniqueName="[09_cancer-deaths-rate-and-age-standardized-rate-index].[Deaths - Neoplasms - Sex: Both - Age: All Ages (Number)].[All]" dimensionUniqueName="[09_cancer-deaths-rate-and-age-standardized-rate-index]" displayFolder="" count="2" memberValueDatatype="3" unbalanced="0"/>
    <cacheHierarchy uniqueName="[Measures].[__XL_Count 01 annual-number-of-deaths-by-cause]" caption="__XL_Count 01 annual-number-of-deaths-by-cause" measure="1" displayFolder="" measureGroup="01 annual-number-of-deaths-by-cause" count="0" hidden="1"/>
    <cacheHierarchy uniqueName="[Measures].[__XL_Count 02 total-cancer-deaths-by-type]" caption="__XL_Count 02 total-cancer-deaths-by-type" measure="1" displayFolder="" measureGroup="02 total-cancer-deaths-by-type" count="0" hidden="1"/>
    <cacheHierarchy uniqueName="[Measures].[__XL_Count 03 cancer-death-rates-by-age]" caption="__XL_Count 03 cancer-death-rates-by-age" measure="1" displayFolder="" measureGroup="03 cancer-death-rates-by-age" count="0" hidden="1"/>
    <cacheHierarchy uniqueName="[Measures].[__XL_Count 04_share-of-population-with-cancer-types_]" caption="__XL_Count 04_share-of-population-with-cancer-types_" measure="1" displayFolder="" measureGroup="04_share-of-population-with-cancer-types_" count="0" hidden="1"/>
    <cacheHierarchy uniqueName="[Measures].[__XL_Count 05_share-of-population-with-cancer]" caption="__XL_Count 05_share-of-population-with-cancer" measure="1" displayFolder="" measureGroup="05_share-of-population-with-cancer" count="0" hidden="1"/>
    <cacheHierarchy uniqueName="[Measures].[__XL_Count 06 number-of-people-with-cancer-by-age]" caption="__XL_Count 06 number-of-people-with-cancer-by-age" measure="1" displayFolder="" measureGroup="06 number-of-people-with-cancer-by-age" count="0" hidden="1"/>
    <cacheHierarchy uniqueName="[Measures].[__XL_Count 07 share-of-population-with-cancer-by-age]" caption="__XL_Count 07 share-of-population-with-cancer-by-age" measure="1" displayFolder="" measureGroup="07 share-of-population-with-cancer-by-age" count="0" hidden="1"/>
    <cacheHierarchy uniqueName="[Measures].[__XL_Count 08 disease-burden-rates-by-cancer-types]" caption="__XL_Count 08 disease-burden-rates-by-cancer-types" measure="1" displayFolder="" measureGroup="08 disease-burden-rates-by-cancer-types" count="0" hidden="1"/>
    <cacheHierarchy uniqueName="[Measures].[__XL_Count 09_cancer-deaths-rate-and-age-standardized-rate-index]" caption="__XL_Count 09_cancer-deaths-rate-and-age-standardized-rate-index" measure="1" displayFolder="" measureGroup="09_cancer-deaths-rate-and-age-standardized-rate-index" count="0" hidden="1"/>
    <cacheHierarchy uniqueName="[Measures].[__No measures defined]" caption="__No measures defined" measure="1" displayFolder="" count="0" hidden="1"/>
    <cacheHierarchy uniqueName="[Measures].[Sum of Number of executions (Amnesty International)]" caption="Sum of Number of executions (Amnesty International)" measure="1" displayFolder="" measureGroup="01 annual-number-of-deaths-by-cause" count="0" hidden="1">
      <extLst>
        <ext xmlns:x15="http://schemas.microsoft.com/office/spreadsheetml/2010/11/main" uri="{B97F6D7D-B522-45F9-BDA1-12C45D357490}">
          <x15:cacheHierarchy aggregatedColumn="3"/>
        </ext>
      </extLst>
    </cacheHierarchy>
    <cacheHierarchy uniqueName="[Measures].[Sum of Deaths - Meningitis - Sex: Both - Age: All Ages (Number)]" caption="Sum of Deaths - Meningitis - Sex: Both - Age: All Ages (Number)" measure="1" displayFolder="" measureGroup="01 annual-number-of-deaths-by-cause" count="0" hidden="1">
      <extLst>
        <ext xmlns:x15="http://schemas.microsoft.com/office/spreadsheetml/2010/11/main" uri="{B97F6D7D-B522-45F9-BDA1-12C45D357490}">
          <x15:cacheHierarchy aggregatedColumn="4"/>
        </ext>
      </extLst>
    </cacheHierarchy>
    <cacheHierarchy uniqueName="[Measures].[Sum of Deaths - Alzheimer's disease and other dementias - Sex: Both - A]" caption="Sum of Deaths - Alzheimer's disease and other dementias - Sex: Both - A" measure="1" displayFolder="" measureGroup="01 annual-number-of-deaths-by-cause" count="0" hidden="1">
      <extLst>
        <ext xmlns:x15="http://schemas.microsoft.com/office/spreadsheetml/2010/11/main" uri="{B97F6D7D-B522-45F9-BDA1-12C45D357490}">
          <x15:cacheHierarchy aggregatedColumn="5"/>
        </ext>
      </extLst>
    </cacheHierarchy>
    <cacheHierarchy uniqueName="[Measures].[Sum of Deaths - Parkinson's disease - Sex: Both - Age: All Ages (Number]" caption="Sum of Deaths - Parkinson's disease - Sex: Both - Age: All Ages (Number" measure="1" displayFolder="" measureGroup="01 annual-number-of-deaths-by-cause" count="0" hidden="1">
      <extLst>
        <ext xmlns:x15="http://schemas.microsoft.com/office/spreadsheetml/2010/11/main" uri="{B97F6D7D-B522-45F9-BDA1-12C45D357490}">
          <x15:cacheHierarchy aggregatedColumn="6"/>
        </ext>
      </extLst>
    </cacheHierarchy>
    <cacheHierarchy uniqueName="[Measures].[Sum of Deaths - Nutritional deficiencies - Sex: Both - Age: All Ages (N]" caption="Sum of Deaths - Nutritional deficiencies - Sex: Both - Age: All Ages (N" measure="1" displayFolder="" measureGroup="01 annual-number-of-deaths-by-cause" count="0" hidden="1">
      <extLst>
        <ext xmlns:x15="http://schemas.microsoft.com/office/spreadsheetml/2010/11/main" uri="{B97F6D7D-B522-45F9-BDA1-12C45D357490}">
          <x15:cacheHierarchy aggregatedColumn="7"/>
        </ext>
      </extLst>
    </cacheHierarchy>
    <cacheHierarchy uniqueName="[Measures].[Sum of Deaths - Malaria - Sex: Both - Age: All Ages (Number)]" caption="Sum of Deaths - Malaria - Sex: Both - Age: All Ages (Number)" measure="1" displayFolder="" measureGroup="01 annual-number-of-deaths-by-cause" count="0" hidden="1">
      <extLst>
        <ext xmlns:x15="http://schemas.microsoft.com/office/spreadsheetml/2010/11/main" uri="{B97F6D7D-B522-45F9-BDA1-12C45D357490}">
          <x15:cacheHierarchy aggregatedColumn="8"/>
        </ext>
      </extLst>
    </cacheHierarchy>
    <cacheHierarchy uniqueName="[Measures].[Sum of Deaths - Drowning - Sex: Both - Age: All Ages (Number)]" caption="Sum of Deaths - Drowning - Sex: Both - Age: All Ages (Number)" measure="1" displayFolder="" measureGroup="01 annual-number-of-deaths-by-cause" count="0" hidden="1">
      <extLst>
        <ext xmlns:x15="http://schemas.microsoft.com/office/spreadsheetml/2010/11/main" uri="{B97F6D7D-B522-45F9-BDA1-12C45D357490}">
          <x15:cacheHierarchy aggregatedColumn="9"/>
        </ext>
      </extLst>
    </cacheHierarchy>
    <cacheHierarchy uniqueName="[Measures].[Sum of Deaths - Interpersonal violence - Sex: Both - Age: All Ages (Num]" caption="Sum of Deaths - Interpersonal violence - Sex: Both - Age: All Ages (Num" measure="1" displayFolder="" measureGroup="01 annual-number-of-deaths-by-cause" count="0" hidden="1">
      <extLst>
        <ext xmlns:x15="http://schemas.microsoft.com/office/spreadsheetml/2010/11/main" uri="{B97F6D7D-B522-45F9-BDA1-12C45D357490}">
          <x15:cacheHierarchy aggregatedColumn="10"/>
        </ext>
      </extLst>
    </cacheHierarchy>
    <cacheHierarchy uniqueName="[Measures].[Sum of Deaths - Maternal disorders - Sex: Both - Age: All Ages (Number)]" caption="Sum of Deaths - Maternal disorders - Sex: Both - Age: All Ages (Number)" measure="1" displayFolder="" measureGroup="01 annual-number-of-deaths-by-cause" count="0" hidden="1">
      <extLst>
        <ext xmlns:x15="http://schemas.microsoft.com/office/spreadsheetml/2010/11/main" uri="{B97F6D7D-B522-45F9-BDA1-12C45D357490}">
          <x15:cacheHierarchy aggregatedColumn="11"/>
        </ext>
      </extLst>
    </cacheHierarchy>
    <cacheHierarchy uniqueName="[Measures].[Sum of Deaths - HIV/AIDS - Sex: Both - Age: All Ages (Number)]" caption="Sum of Deaths - HIV/AIDS - Sex: Both - Age: All Ages (Number)" measure="1" displayFolder="" measureGroup="01 annual-number-of-deaths-by-cause" count="0" hidden="1">
      <extLst>
        <ext xmlns:x15="http://schemas.microsoft.com/office/spreadsheetml/2010/11/main" uri="{B97F6D7D-B522-45F9-BDA1-12C45D357490}">
          <x15:cacheHierarchy aggregatedColumn="12"/>
        </ext>
      </extLst>
    </cacheHierarchy>
    <cacheHierarchy uniqueName="[Measures].[Sum of Deaths - Drug use disorders - Sex: Both - Age: All Ages (Number)]" caption="Sum of Deaths - Drug use disorders - Sex: Both - Age: All Ages (Number)" measure="1" displayFolder="" measureGroup="01 annual-number-of-deaths-by-cause" count="0" hidden="1">
      <extLst>
        <ext xmlns:x15="http://schemas.microsoft.com/office/spreadsheetml/2010/11/main" uri="{B97F6D7D-B522-45F9-BDA1-12C45D357490}">
          <x15:cacheHierarchy aggregatedColumn="13"/>
        </ext>
      </extLst>
    </cacheHierarchy>
    <cacheHierarchy uniqueName="[Measures].[Sum of Deaths - Tuberculosis - Sex: Both - Age: All Ages (Number)]" caption="Sum of Deaths - Tuberculosis - Sex: Both - Age: All Ages (Number)" measure="1" displayFolder="" measureGroup="01 annual-number-of-deaths-by-cause" count="0" hidden="1">
      <extLst>
        <ext xmlns:x15="http://schemas.microsoft.com/office/spreadsheetml/2010/11/main" uri="{B97F6D7D-B522-45F9-BDA1-12C45D357490}">
          <x15:cacheHierarchy aggregatedColumn="14"/>
        </ext>
      </extLst>
    </cacheHierarchy>
    <cacheHierarchy uniqueName="[Measures].[Sum of Deaths - Cardiovascular diseases - Sex: Both - Age: All Ages (Nu]" caption="Sum of Deaths - Cardiovascular diseases - Sex: Both - Age: All Ages (Nu" measure="1" displayFolder="" measureGroup="01 annual-number-of-deaths-by-cause" count="0" hidden="1">
      <extLst>
        <ext xmlns:x15="http://schemas.microsoft.com/office/spreadsheetml/2010/11/main" uri="{B97F6D7D-B522-45F9-BDA1-12C45D357490}">
          <x15:cacheHierarchy aggregatedColumn="15"/>
        </ext>
      </extLst>
    </cacheHierarchy>
    <cacheHierarchy uniqueName="[Measures].[Sum of Deaths - Lower respiratory infections - Sex: Both - Age: All Age]" caption="Sum of Deaths - Lower respiratory infections - Sex: Both - Age: All Age" measure="1" displayFolder="" measureGroup="01 annual-number-of-deaths-by-cause" count="0" hidden="1">
      <extLst>
        <ext xmlns:x15="http://schemas.microsoft.com/office/spreadsheetml/2010/11/main" uri="{B97F6D7D-B522-45F9-BDA1-12C45D357490}">
          <x15:cacheHierarchy aggregatedColumn="16"/>
        </ext>
      </extLst>
    </cacheHierarchy>
    <cacheHierarchy uniqueName="[Measures].[Sum of Deaths - Neonatal disorders - Sex: Both - Age: All Ages (Number)]" caption="Sum of Deaths - Neonatal disorders - Sex: Both - Age: All Ages (Number)" measure="1" displayFolder="" measureGroup="01 annual-number-of-deaths-by-cause" count="0" hidden="1">
      <extLst>
        <ext xmlns:x15="http://schemas.microsoft.com/office/spreadsheetml/2010/11/main" uri="{B97F6D7D-B522-45F9-BDA1-12C45D357490}">
          <x15:cacheHierarchy aggregatedColumn="17"/>
        </ext>
      </extLst>
    </cacheHierarchy>
    <cacheHierarchy uniqueName="[Measures].[Sum of Deaths - Alcohol use disorders - Sex: Both - Age: All Ages (Numb]" caption="Sum of Deaths - Alcohol use disorders - Sex: Both - Age: All Ages (Numb" measure="1" displayFolder="" measureGroup="01 annual-number-of-deaths-by-cause" count="0" hidden="1">
      <extLst>
        <ext xmlns:x15="http://schemas.microsoft.com/office/spreadsheetml/2010/11/main" uri="{B97F6D7D-B522-45F9-BDA1-12C45D357490}">
          <x15:cacheHierarchy aggregatedColumn="18"/>
        </ext>
      </extLst>
    </cacheHierarchy>
    <cacheHierarchy uniqueName="[Measures].[Sum of Deaths - Self-harm - Sex: Both - Age: All Ages (Number)]" caption="Sum of Deaths - Self-harm - Sex: Both - Age: All Ages (Number)" measure="1" displayFolder="" measureGroup="01 annual-number-of-deaths-by-cause" count="0" hidden="1">
      <extLst>
        <ext xmlns:x15="http://schemas.microsoft.com/office/spreadsheetml/2010/11/main" uri="{B97F6D7D-B522-45F9-BDA1-12C45D357490}">
          <x15:cacheHierarchy aggregatedColumn="19"/>
        </ext>
      </extLst>
    </cacheHierarchy>
    <cacheHierarchy uniqueName="[Measures].[Sum of Deaths - Exposure to forces of nature - Sex: Both - Age: All Age]" caption="Sum of Deaths - Exposure to forces of nature - Sex: Both - Age: All Age" measure="1" displayFolder="" measureGroup="01 annual-number-of-deaths-by-cause" count="0" hidden="1">
      <extLst>
        <ext xmlns:x15="http://schemas.microsoft.com/office/spreadsheetml/2010/11/main" uri="{B97F6D7D-B522-45F9-BDA1-12C45D357490}">
          <x15:cacheHierarchy aggregatedColumn="20"/>
        </ext>
      </extLst>
    </cacheHierarchy>
    <cacheHierarchy uniqueName="[Measures].[Sum of Deaths - Diarrheal diseases - Sex: Both - Age: All Ages (Number)]" caption="Sum of Deaths - Diarrheal diseases - Sex: Both - Age: All Ages (Number)" measure="1" displayFolder="" measureGroup="01 annual-number-of-deaths-by-cause" count="0" hidden="1">
      <extLst>
        <ext xmlns:x15="http://schemas.microsoft.com/office/spreadsheetml/2010/11/main" uri="{B97F6D7D-B522-45F9-BDA1-12C45D357490}">
          <x15:cacheHierarchy aggregatedColumn="21"/>
        </ext>
      </extLst>
    </cacheHierarchy>
    <cacheHierarchy uniqueName="[Measures].[Sum of Deaths - Environmental heat and cold exposure - Sex: Both - Age:]" caption="Sum of Deaths - Environmental heat and cold exposure - Sex: Both - Age:" measure="1" displayFolder="" measureGroup="01 annual-number-of-deaths-by-cause" count="0" hidden="1">
      <extLst>
        <ext xmlns:x15="http://schemas.microsoft.com/office/spreadsheetml/2010/11/main" uri="{B97F6D7D-B522-45F9-BDA1-12C45D357490}">
          <x15:cacheHierarchy aggregatedColumn="22"/>
        </ext>
      </extLst>
    </cacheHierarchy>
    <cacheHierarchy uniqueName="[Measures].[Sum of Deaths - Neoplasms - Sex: Both - Age: All Ages (Number)]" caption="Sum of Deaths - Neoplasms - Sex: Both - Age: All Ages (Number)" measure="1" displayFolder="" measureGroup="01 annual-number-of-deaths-by-cause" count="0" hidden="1">
      <extLst>
        <ext xmlns:x15="http://schemas.microsoft.com/office/spreadsheetml/2010/11/main" uri="{B97F6D7D-B522-45F9-BDA1-12C45D357490}">
          <x15:cacheHierarchy aggregatedColumn="23"/>
        </ext>
      </extLst>
    </cacheHierarchy>
    <cacheHierarchy uniqueName="[Measures].[Sum of Deaths - Conflict and terrorism - Sex: Both - Age: All Ages (Num]" caption="Sum of Deaths - Conflict and terrorism - Sex: Both - Age: All Ages (Num" measure="1" displayFolder="" measureGroup="01 annual-number-of-deaths-by-cause" count="0" hidden="1">
      <extLst>
        <ext xmlns:x15="http://schemas.microsoft.com/office/spreadsheetml/2010/11/main" uri="{B97F6D7D-B522-45F9-BDA1-12C45D357490}">
          <x15:cacheHierarchy aggregatedColumn="24"/>
        </ext>
      </extLst>
    </cacheHierarchy>
    <cacheHierarchy uniqueName="[Measures].[Sum of Deaths - Diabetes mellitus - Sex: Both - Age: All Ages (Number)]" caption="Sum of Deaths - Diabetes mellitus - Sex: Both - Age: All Ages (Number)" measure="1" displayFolder="" measureGroup="01 annual-number-of-deaths-by-cause" count="0" hidden="1">
      <extLst>
        <ext xmlns:x15="http://schemas.microsoft.com/office/spreadsheetml/2010/11/main" uri="{B97F6D7D-B522-45F9-BDA1-12C45D357490}">
          <x15:cacheHierarchy aggregatedColumn="25"/>
        </ext>
      </extLst>
    </cacheHierarchy>
    <cacheHierarchy uniqueName="[Measures].[Sum of Deaths - Chronic kidney disease - Sex: Both - Age: All Ages (Num]" caption="Sum of Deaths - Chronic kidney disease - Sex: Both - Age: All Ages (Num" measure="1" displayFolder="" measureGroup="01 annual-number-of-deaths-by-cause" count="0" hidden="1">
      <extLst>
        <ext xmlns:x15="http://schemas.microsoft.com/office/spreadsheetml/2010/11/main" uri="{B97F6D7D-B522-45F9-BDA1-12C45D357490}">
          <x15:cacheHierarchy aggregatedColumn="26"/>
        </ext>
      </extLst>
    </cacheHierarchy>
    <cacheHierarchy uniqueName="[Measures].[Sum of Deaths - Poisonings - Sex: Both - Age: All Ages (Number)]" caption="Sum of Deaths - Poisonings - Sex: Both - Age: All Ages (Number)" measure="1" displayFolder="" measureGroup="01 annual-number-of-deaths-by-cause" count="0" hidden="1">
      <extLst>
        <ext xmlns:x15="http://schemas.microsoft.com/office/spreadsheetml/2010/11/main" uri="{B97F6D7D-B522-45F9-BDA1-12C45D357490}">
          <x15:cacheHierarchy aggregatedColumn="27"/>
        </ext>
      </extLst>
    </cacheHierarchy>
    <cacheHierarchy uniqueName="[Measures].[Sum of Deaths - Protein-energy malnutrition - Sex: Both - Age: All Ages]" caption="Sum of Deaths - Protein-energy malnutrition - Sex: Both - Age: All Ages" measure="1" displayFolder="" measureGroup="01 annual-number-of-deaths-by-cause" count="0" hidden="1">
      <extLst>
        <ext xmlns:x15="http://schemas.microsoft.com/office/spreadsheetml/2010/11/main" uri="{B97F6D7D-B522-45F9-BDA1-12C45D357490}">
          <x15:cacheHierarchy aggregatedColumn="28"/>
        </ext>
      </extLst>
    </cacheHierarchy>
    <cacheHierarchy uniqueName="[Measures].[Sum of Terrorism (deaths)]" caption="Sum of Terrorism (deaths)" measure="1" displayFolder="" measureGroup="01 annual-number-of-deaths-by-cause" count="0" hidden="1">
      <extLst>
        <ext xmlns:x15="http://schemas.microsoft.com/office/spreadsheetml/2010/11/main" uri="{B97F6D7D-B522-45F9-BDA1-12C45D357490}">
          <x15:cacheHierarchy aggregatedColumn="29"/>
        </ext>
      </extLst>
    </cacheHierarchy>
    <cacheHierarchy uniqueName="[Measures].[Sum of Deaths - Road injuries - Sex: Both - Age: All Ages (Number)]" caption="Sum of Deaths - Road injuries - Sex: Both - Age: All Ages (Number)" measure="1" displayFolder="" measureGroup="01 annual-number-of-deaths-by-cause" count="0" hidden="1">
      <extLst>
        <ext xmlns:x15="http://schemas.microsoft.com/office/spreadsheetml/2010/11/main" uri="{B97F6D7D-B522-45F9-BDA1-12C45D357490}">
          <x15:cacheHierarchy aggregatedColumn="30"/>
        </ext>
      </extLst>
    </cacheHierarchy>
    <cacheHierarchy uniqueName="[Measures].[Sum of Deaths - Chronic respiratory diseases - Sex: Both - Age: All Age]" caption="Sum of Deaths - Chronic respiratory diseases - Sex: Both - Age: All Age" measure="1" displayFolder="" measureGroup="01 annual-number-of-deaths-by-cause" count="0" hidden="1">
      <extLst>
        <ext xmlns:x15="http://schemas.microsoft.com/office/spreadsheetml/2010/11/main" uri="{B97F6D7D-B522-45F9-BDA1-12C45D357490}">
          <x15:cacheHierarchy aggregatedColumn="31"/>
        </ext>
      </extLst>
    </cacheHierarchy>
    <cacheHierarchy uniqueName="[Measures].[Sum of Deaths - Cirrhosis and other chronic liver diseases - Sex: Both]" caption="Sum of Deaths - Cirrhosis and other chronic liver diseases - Sex: Both" measure="1" displayFolder="" measureGroup="01 annual-number-of-deaths-by-cause" count="0" hidden="1">
      <extLst>
        <ext xmlns:x15="http://schemas.microsoft.com/office/spreadsheetml/2010/11/main" uri="{B97F6D7D-B522-45F9-BDA1-12C45D357490}">
          <x15:cacheHierarchy aggregatedColumn="32"/>
        </ext>
      </extLst>
    </cacheHierarchy>
    <cacheHierarchy uniqueName="[Measures].[Sum of Deaths - Digestive diseases - Sex: Both - Age: All Ages (Number)]" caption="Sum of Deaths - Digestive diseases - Sex: Both - Age: All Ages (Number)" measure="1" displayFolder="" measureGroup="01 annual-number-of-deaths-by-cause" count="0" hidden="1">
      <extLst>
        <ext xmlns:x15="http://schemas.microsoft.com/office/spreadsheetml/2010/11/main" uri="{B97F6D7D-B522-45F9-BDA1-12C45D357490}">
          <x15:cacheHierarchy aggregatedColumn="33"/>
        </ext>
      </extLst>
    </cacheHierarchy>
    <cacheHierarchy uniqueName="[Measures].[Sum of Deaths - Fire, heat, and hot substances - Sex: Both - Age: All A]" caption="Sum of Deaths - Fire, heat, and hot substances - Sex: Both - Age: All A" measure="1" displayFolder="" measureGroup="01 annual-number-of-deaths-by-cause" count="0" hidden="1">
      <extLst>
        <ext xmlns:x15="http://schemas.microsoft.com/office/spreadsheetml/2010/11/main" uri="{B97F6D7D-B522-45F9-BDA1-12C45D357490}">
          <x15:cacheHierarchy aggregatedColumn="34"/>
        </ext>
      </extLst>
    </cacheHierarchy>
    <cacheHierarchy uniqueName="[Measures].[Sum of Deaths - Acute hepatitis - Sex: Both - Age: All Ages (Number)]" caption="Sum of Deaths - Acute hepatitis - Sex: Both - Age: All Ages (Number)" measure="1" displayFolder="" measureGroup="01 annual-number-of-deaths-by-cause" count="0" hidden="1">
      <extLst>
        <ext xmlns:x15="http://schemas.microsoft.com/office/spreadsheetml/2010/11/main" uri="{B97F6D7D-B522-45F9-BDA1-12C45D357490}">
          <x15:cacheHierarchy aggregatedColumn="35"/>
        </ext>
      </extLst>
    </cacheHierarchy>
    <cacheHierarchy uniqueName="[Measures].[Sum of Deaths - Liver cancer - Sex: Both - Age: All Ages (Number)]" caption="Sum of Deaths - Liver cancer - Sex: Both - Age: All Ages (Number)" measure="1" displayFolder="" measureGroup="02 total-cancer-deaths-by-type" count="0" hidden="1">
      <extLst>
        <ext xmlns:x15="http://schemas.microsoft.com/office/spreadsheetml/2010/11/main" uri="{B97F6D7D-B522-45F9-BDA1-12C45D357490}">
          <x15:cacheHierarchy aggregatedColumn="39"/>
        </ext>
      </extLst>
    </cacheHierarchy>
    <cacheHierarchy uniqueName="[Measures].[Sum of Deaths - Kidney cancer - Sex: Both - Age: All Ages (Number)]" caption="Sum of Deaths - Kidney cancer - Sex: Both - Age: All Ages (Number)" measure="1" displayFolder="" measureGroup="02 total-cancer-deaths-by-type" count="0" hidden="1">
      <extLst>
        <ext xmlns:x15="http://schemas.microsoft.com/office/spreadsheetml/2010/11/main" uri="{B97F6D7D-B522-45F9-BDA1-12C45D357490}">
          <x15:cacheHierarchy aggregatedColumn="40"/>
        </ext>
      </extLst>
    </cacheHierarchy>
    <cacheHierarchy uniqueName="[Measures].[Sum of Deaths - Lip and oral cavity cancer - Sex: Both - Age: All Ages]" caption="Sum of Deaths - Lip and oral cavity cancer - Sex: Both - Age: All Ages" measure="1" displayFolder="" measureGroup="02 total-cancer-deaths-by-type" count="0" hidden="1">
      <extLst>
        <ext xmlns:x15="http://schemas.microsoft.com/office/spreadsheetml/2010/11/main" uri="{B97F6D7D-B522-45F9-BDA1-12C45D357490}">
          <x15:cacheHierarchy aggregatedColumn="41"/>
        </ext>
      </extLst>
    </cacheHierarchy>
    <cacheHierarchy uniqueName="[Measures].[Sum of Deaths - Tracheal, bronchus, and lung cancer - Sex: Both - Age:]" caption="Sum of Deaths - Tracheal, bronchus, and lung cancer - Sex: Both - Age:" measure="1" displayFolder="" measureGroup="02 total-cancer-deaths-by-type" count="0" hidden="1">
      <extLst>
        <ext xmlns:x15="http://schemas.microsoft.com/office/spreadsheetml/2010/11/main" uri="{B97F6D7D-B522-45F9-BDA1-12C45D357490}">
          <x15:cacheHierarchy aggregatedColumn="42"/>
        </ext>
      </extLst>
    </cacheHierarchy>
    <cacheHierarchy uniqueName="[Measures].[Sum of Deaths - Larynx cancer - Sex: Both - Age: All Ages (Number)]" caption="Sum of Deaths - Larynx cancer - Sex: Both - Age: All Ages (Number)" measure="1" displayFolder="" measureGroup="02 total-cancer-deaths-by-type" count="0" hidden="1">
      <extLst>
        <ext xmlns:x15="http://schemas.microsoft.com/office/spreadsheetml/2010/11/main" uri="{B97F6D7D-B522-45F9-BDA1-12C45D357490}">
          <x15:cacheHierarchy aggregatedColumn="43"/>
        </ext>
      </extLst>
    </cacheHierarchy>
    <cacheHierarchy uniqueName="[Measures].[Sum of Deaths - Gallbladder and biliary tract cancer - Sex: Both - Age:]" caption="Sum of Deaths - Gallbladder and biliary tract cancer - Sex: Both - Age:" measure="1" displayFolder="" measureGroup="02 total-cancer-deaths-by-type" count="0" hidden="1">
      <extLst>
        <ext xmlns:x15="http://schemas.microsoft.com/office/spreadsheetml/2010/11/main" uri="{B97F6D7D-B522-45F9-BDA1-12C45D357490}">
          <x15:cacheHierarchy aggregatedColumn="44"/>
        </ext>
      </extLst>
    </cacheHierarchy>
    <cacheHierarchy uniqueName="[Measures].[Sum of Deaths - Malignant skin melanoma - Sex: Both - Age: All Ages (Nu]" caption="Sum of Deaths - Malignant skin melanoma - Sex: Both - Age: All Ages (Nu" measure="1" displayFolder="" measureGroup="02 total-cancer-deaths-by-type" count="0" hidden="1">
      <extLst>
        <ext xmlns:x15="http://schemas.microsoft.com/office/spreadsheetml/2010/11/main" uri="{B97F6D7D-B522-45F9-BDA1-12C45D357490}">
          <x15:cacheHierarchy aggregatedColumn="45"/>
        </ext>
      </extLst>
    </cacheHierarchy>
    <cacheHierarchy uniqueName="[Measures].[Sum of Deaths - Leukemia - Sex: Both - Age: All Ages (Number)]" caption="Sum of Deaths - Leukemia - Sex: Both - Age: All Ages (Number)" measure="1" displayFolder="" measureGroup="02 total-cancer-deaths-by-type" count="0" hidden="1">
      <extLst>
        <ext xmlns:x15="http://schemas.microsoft.com/office/spreadsheetml/2010/11/main" uri="{B97F6D7D-B522-45F9-BDA1-12C45D357490}">
          <x15:cacheHierarchy aggregatedColumn="46"/>
        </ext>
      </extLst>
    </cacheHierarchy>
    <cacheHierarchy uniqueName="[Measures].[Sum of Deaths - Hodgkin lymphoma - Sex: Both - Age: All Ages (Number)]" caption="Sum of Deaths - Hodgkin lymphoma - Sex: Both - Age: All Ages (Number)" measure="1" displayFolder="" measureGroup="02 total-cancer-deaths-by-type" count="0" hidden="1">
      <extLst>
        <ext xmlns:x15="http://schemas.microsoft.com/office/spreadsheetml/2010/11/main" uri="{B97F6D7D-B522-45F9-BDA1-12C45D357490}">
          <x15:cacheHierarchy aggregatedColumn="47"/>
        </ext>
      </extLst>
    </cacheHierarchy>
    <cacheHierarchy uniqueName="[Measures].[Sum of Deaths - Multiple myeloma - Sex: Both - Age: All Ages (Number)]" caption="Sum of Deaths - Multiple myeloma - Sex: Both - Age: All Ages (Number)" measure="1" displayFolder="" measureGroup="02 total-cancer-deaths-by-type" count="0" hidden="1">
      <extLst>
        <ext xmlns:x15="http://schemas.microsoft.com/office/spreadsheetml/2010/11/main" uri="{B97F6D7D-B522-45F9-BDA1-12C45D357490}">
          <x15:cacheHierarchy aggregatedColumn="48"/>
        </ext>
      </extLst>
    </cacheHierarchy>
    <cacheHierarchy uniqueName="[Measures].[Sum of Deaths - Other neoplasms - Sex: Both - Age: All Ages (Number)]" caption="Sum of Deaths - Other neoplasms - Sex: Both - Age: All Ages (Number)" measure="1" displayFolder="" measureGroup="02 total-cancer-deaths-by-type" count="0" hidden="1">
      <extLst>
        <ext xmlns:x15="http://schemas.microsoft.com/office/spreadsheetml/2010/11/main" uri="{B97F6D7D-B522-45F9-BDA1-12C45D357490}">
          <x15:cacheHierarchy aggregatedColumn="49"/>
        </ext>
      </extLst>
    </cacheHierarchy>
    <cacheHierarchy uniqueName="[Measures].[Sum of Deaths - Breast cancer - Sex: Both - Age: All Ages (Number)]" caption="Sum of Deaths - Breast cancer - Sex: Both - Age: All Ages (Number)" measure="1" displayFolder="" measureGroup="02 total-cancer-deaths-by-type" count="0" hidden="1">
      <extLst>
        <ext xmlns:x15="http://schemas.microsoft.com/office/spreadsheetml/2010/11/main" uri="{B97F6D7D-B522-45F9-BDA1-12C45D357490}">
          <x15:cacheHierarchy aggregatedColumn="50"/>
        </ext>
      </extLst>
    </cacheHierarchy>
    <cacheHierarchy uniqueName="[Measures].[Sum of Deaths - Prostate cancer - Sex: Both - Age: All Ages (Number)]" caption="Sum of Deaths - Prostate cancer - Sex: Both - Age: All Ages (Number)" measure="1" displayFolder="" measureGroup="02 total-cancer-deaths-by-type" count="0" hidden="1">
      <extLst>
        <ext xmlns:x15="http://schemas.microsoft.com/office/spreadsheetml/2010/11/main" uri="{B97F6D7D-B522-45F9-BDA1-12C45D357490}">
          <x15:cacheHierarchy aggregatedColumn="51"/>
        </ext>
      </extLst>
    </cacheHierarchy>
    <cacheHierarchy uniqueName="[Measures].[Sum of Deaths - Thyroid cancer - Sex: Both - Age: All Ages (Number)]" caption="Sum of Deaths - Thyroid cancer - Sex: Both - Age: All Ages (Number)" measure="1" displayFolder="" measureGroup="02 total-cancer-deaths-by-type" count="0" hidden="1">
      <extLst>
        <ext xmlns:x15="http://schemas.microsoft.com/office/spreadsheetml/2010/11/main" uri="{B97F6D7D-B522-45F9-BDA1-12C45D357490}">
          <x15:cacheHierarchy aggregatedColumn="52"/>
        </ext>
      </extLst>
    </cacheHierarchy>
    <cacheHierarchy uniqueName="[Measures].[Sum of Deaths - Stomach cancer - Sex: Both - Age: All Ages (Number)]" caption="Sum of Deaths - Stomach cancer - Sex: Both - Age: All Ages (Number)" measure="1" displayFolder="" measureGroup="02 total-cancer-deaths-by-type" count="0" hidden="1">
      <extLst>
        <ext xmlns:x15="http://schemas.microsoft.com/office/spreadsheetml/2010/11/main" uri="{B97F6D7D-B522-45F9-BDA1-12C45D357490}">
          <x15:cacheHierarchy aggregatedColumn="53"/>
        </ext>
      </extLst>
    </cacheHierarchy>
    <cacheHierarchy uniqueName="[Measures].[Sum of Deaths - Bladder cancer - Sex: Both - Age: All Ages (Number)]" caption="Sum of Deaths - Bladder cancer - Sex: Both - Age: All Ages (Number)" measure="1" displayFolder="" measureGroup="02 total-cancer-deaths-by-type" count="0" hidden="1">
      <extLst>
        <ext xmlns:x15="http://schemas.microsoft.com/office/spreadsheetml/2010/11/main" uri="{B97F6D7D-B522-45F9-BDA1-12C45D357490}">
          <x15:cacheHierarchy aggregatedColumn="54"/>
        </ext>
      </extLst>
    </cacheHierarchy>
    <cacheHierarchy uniqueName="[Measures].[Sum of Deaths - Uterine cancer - Sex: Both - Age: All Ages (Number)]" caption="Sum of Deaths - Uterine cancer - Sex: Both - Age: All Ages (Number)" measure="1" displayFolder="" measureGroup="02 total-cancer-deaths-by-type" count="0" hidden="1">
      <extLst>
        <ext xmlns:x15="http://schemas.microsoft.com/office/spreadsheetml/2010/11/main" uri="{B97F6D7D-B522-45F9-BDA1-12C45D357490}">
          <x15:cacheHierarchy aggregatedColumn="55"/>
        </ext>
      </extLst>
    </cacheHierarchy>
    <cacheHierarchy uniqueName="[Measures].[Sum of Deaths - Ovarian cancer - Sex: Both - Age: All Ages (Number)]" caption="Sum of Deaths - Ovarian cancer - Sex: Both - Age: All Ages (Number)" measure="1" displayFolder="" measureGroup="02 total-cancer-deaths-by-type" count="0" hidden="1">
      <extLst>
        <ext xmlns:x15="http://schemas.microsoft.com/office/spreadsheetml/2010/11/main" uri="{B97F6D7D-B522-45F9-BDA1-12C45D357490}">
          <x15:cacheHierarchy aggregatedColumn="56"/>
        </ext>
      </extLst>
    </cacheHierarchy>
    <cacheHierarchy uniqueName="[Measures].[Sum of Deaths - Cervical cancer - Sex: Both - Age: All Ages (Number)]" caption="Sum of Deaths - Cervical cancer - Sex: Both - Age: All Ages (Number)" measure="1" displayFolder="" measureGroup="02 total-cancer-deaths-by-type" count="0" hidden="1">
      <extLst>
        <ext xmlns:x15="http://schemas.microsoft.com/office/spreadsheetml/2010/11/main" uri="{B97F6D7D-B522-45F9-BDA1-12C45D357490}">
          <x15:cacheHierarchy aggregatedColumn="57"/>
        </ext>
      </extLst>
    </cacheHierarchy>
    <cacheHierarchy uniqueName="[Measures].[Sum of Deaths - Brain and central nervous system cancer - Sex: Both - A]" caption="Sum of Deaths - Brain and central nervous system cancer - Sex: Both - A" measure="1" displayFolder="" measureGroup="02 total-cancer-deaths-by-type" count="0" hidden="1">
      <extLst>
        <ext xmlns:x15="http://schemas.microsoft.com/office/spreadsheetml/2010/11/main" uri="{B97F6D7D-B522-45F9-BDA1-12C45D357490}">
          <x15:cacheHierarchy aggregatedColumn="58"/>
        </ext>
      </extLst>
    </cacheHierarchy>
    <cacheHierarchy uniqueName="[Measures].[Sum of Deaths - Non-Hodgkin lymphoma - Sex: Both - Age: All Ages (Numbe]" caption="Sum of Deaths - Non-Hodgkin lymphoma - Sex: Both - Age: All Ages (Numbe" measure="1" displayFolder="" measureGroup="02 total-cancer-deaths-by-type" count="0" hidden="1">
      <extLst>
        <ext xmlns:x15="http://schemas.microsoft.com/office/spreadsheetml/2010/11/main" uri="{B97F6D7D-B522-45F9-BDA1-12C45D357490}">
          <x15:cacheHierarchy aggregatedColumn="59"/>
        </ext>
      </extLst>
    </cacheHierarchy>
    <cacheHierarchy uniqueName="[Measures].[Sum of Deaths - Pancreatic cancer - Sex: Both - Age: All Ages (Number)]" caption="Sum of Deaths - Pancreatic cancer - Sex: Both - Age: All Ages (Number)" measure="1" displayFolder="" measureGroup="02 total-cancer-deaths-by-type" count="0" hidden="1">
      <extLst>
        <ext xmlns:x15="http://schemas.microsoft.com/office/spreadsheetml/2010/11/main" uri="{B97F6D7D-B522-45F9-BDA1-12C45D357490}">
          <x15:cacheHierarchy aggregatedColumn="60"/>
        </ext>
      </extLst>
    </cacheHierarchy>
    <cacheHierarchy uniqueName="[Measures].[Sum of Deaths - Esophageal cancer - Sex: Both - Age: All Ages (Number)]" caption="Sum of Deaths - Esophageal cancer - Sex: Both - Age: All Ages (Number)" measure="1" displayFolder="" measureGroup="02 total-cancer-deaths-by-type" count="0" hidden="1">
      <extLst>
        <ext xmlns:x15="http://schemas.microsoft.com/office/spreadsheetml/2010/11/main" uri="{B97F6D7D-B522-45F9-BDA1-12C45D357490}">
          <x15:cacheHierarchy aggregatedColumn="61"/>
        </ext>
      </extLst>
    </cacheHierarchy>
    <cacheHierarchy uniqueName="[Measures].[Sum of Deaths - Testicular cancer - Sex: Both - Age: All Ages (Number)]" caption="Sum of Deaths - Testicular cancer - Sex: Both - Age: All Ages (Number)" measure="1" displayFolder="" measureGroup="02 total-cancer-deaths-by-type" count="0" hidden="1">
      <extLst>
        <ext xmlns:x15="http://schemas.microsoft.com/office/spreadsheetml/2010/11/main" uri="{B97F6D7D-B522-45F9-BDA1-12C45D357490}">
          <x15:cacheHierarchy aggregatedColumn="62"/>
        </ext>
      </extLst>
    </cacheHierarchy>
    <cacheHierarchy uniqueName="[Measures].[Sum of Deaths - Nasopharynx cancer - Sex: Both - Age: All Ages (Number)]" caption="Sum of Deaths - Nasopharynx cancer - Sex: Both - Age: All Ages (Number)" measure="1" displayFolder="" measureGroup="02 total-cancer-deaths-by-type" count="0" hidden="1">
      <extLst>
        <ext xmlns:x15="http://schemas.microsoft.com/office/spreadsheetml/2010/11/main" uri="{B97F6D7D-B522-45F9-BDA1-12C45D357490}">
          <x15:cacheHierarchy aggregatedColumn="63"/>
        </ext>
      </extLst>
    </cacheHierarchy>
    <cacheHierarchy uniqueName="[Measures].[Sum of Deaths - Other pharynx cancer - Sex: Both - Age: All Ages (Numbe]" caption="Sum of Deaths - Other pharynx cancer - Sex: Both - Age: All Ages (Numbe" measure="1" displayFolder="" measureGroup="02 total-cancer-deaths-by-type" count="0" hidden="1">
      <extLst>
        <ext xmlns:x15="http://schemas.microsoft.com/office/spreadsheetml/2010/11/main" uri="{B97F6D7D-B522-45F9-BDA1-12C45D357490}">
          <x15:cacheHierarchy aggregatedColumn="64"/>
        </ext>
      </extLst>
    </cacheHierarchy>
    <cacheHierarchy uniqueName="[Measures].[Sum of Deaths - Colon and rectum cancer - Sex: Both - Age: All Ages (Nu]" caption="Sum of Deaths - Colon and rectum cancer - Sex: Both - Age: All Ages (Nu" measure="1" displayFolder="" measureGroup="02 total-cancer-deaths-by-type" count="0" hidden="1">
      <extLst>
        <ext xmlns:x15="http://schemas.microsoft.com/office/spreadsheetml/2010/11/main" uri="{B97F6D7D-B522-45F9-BDA1-12C45D357490}">
          <x15:cacheHierarchy aggregatedColumn="65"/>
        </ext>
      </extLst>
    </cacheHierarchy>
    <cacheHierarchy uniqueName="[Measures].[Sum of Deaths - Non-melanoma skin cancer - Sex: Both - Age: All Ages (N]" caption="Sum of Deaths - Non-melanoma skin cancer - Sex: Both - Age: All Ages (N" measure="1" displayFolder="" measureGroup="02 total-cancer-deaths-by-type" count="0" hidden="1">
      <extLst>
        <ext xmlns:x15="http://schemas.microsoft.com/office/spreadsheetml/2010/11/main" uri="{B97F6D7D-B522-45F9-BDA1-12C45D357490}">
          <x15:cacheHierarchy aggregatedColumn="66"/>
        </ext>
      </extLst>
    </cacheHierarchy>
    <cacheHierarchy uniqueName="[Measures].[Sum of Deaths - Mesothelioma - Sex: Both - Age: All Ages (Number)]" caption="Sum of Deaths - Mesothelioma - Sex: Both - Age: All Ages (Number)" measure="1" displayFolder="" measureGroup="02 total-cancer-deaths-by-type" count="0" hidden="1">
      <extLst>
        <ext xmlns:x15="http://schemas.microsoft.com/office/spreadsheetml/2010/11/main" uri="{B97F6D7D-B522-45F9-BDA1-12C45D357490}">
          <x15:cacheHierarchy aggregatedColumn="67"/>
        </ext>
      </extLst>
    </cacheHierarchy>
    <cacheHierarchy uniqueName="[Measures].[Sum of Deaths - Neoplasms - Sex: Both - Age: Under 5 (Rate)]" caption="Sum of Deaths - Neoplasms - Sex: Both - Age: Under 5 (Rate)" measure="1" displayFolder="" measureGroup="03 cancer-death-rates-by-age" count="0" hidden="1">
      <extLst>
        <ext xmlns:x15="http://schemas.microsoft.com/office/spreadsheetml/2010/11/main" uri="{B97F6D7D-B522-45F9-BDA1-12C45D357490}">
          <x15:cacheHierarchy aggregatedColumn="71"/>
        </ext>
      </extLst>
    </cacheHierarchy>
    <cacheHierarchy uniqueName="[Measures].[Sum of Deaths - Neoplasms - Sex: Both - Age: Age-standardized (Rate)]" caption="Sum of Deaths - Neoplasms - Sex: Both - Age: Age-standardized (Rate)" measure="1" displayFolder="" measureGroup="03 cancer-death-rates-by-age" count="0" hidden="1">
      <extLst>
        <ext xmlns:x15="http://schemas.microsoft.com/office/spreadsheetml/2010/11/main" uri="{B97F6D7D-B522-45F9-BDA1-12C45D357490}">
          <x15:cacheHierarchy aggregatedColumn="72"/>
        </ext>
      </extLst>
    </cacheHierarchy>
    <cacheHierarchy uniqueName="[Measures].[Sum of Deaths - Neoplasms - Sex: Both - Age: All Ages (Rate)]" caption="Sum of Deaths - Neoplasms - Sex: Both - Age: All Ages (Rate)" measure="1" displayFolder="" measureGroup="03 cancer-death-rates-by-age" count="0" hidden="1">
      <extLst>
        <ext xmlns:x15="http://schemas.microsoft.com/office/spreadsheetml/2010/11/main" uri="{B97F6D7D-B522-45F9-BDA1-12C45D357490}">
          <x15:cacheHierarchy aggregatedColumn="73"/>
        </ext>
      </extLst>
    </cacheHierarchy>
    <cacheHierarchy uniqueName="[Measures].[Sum of Deaths - Neoplasms - Sex: Both - Age: 70+ years (Rate)]" caption="Sum of Deaths - Neoplasms - Sex: Both - Age: 70+ years (Rate)" measure="1" displayFolder="" measureGroup="03 cancer-death-rates-by-age" count="0" hidden="1">
      <extLst>
        <ext xmlns:x15="http://schemas.microsoft.com/office/spreadsheetml/2010/11/main" uri="{B97F6D7D-B522-45F9-BDA1-12C45D357490}">
          <x15:cacheHierarchy aggregatedColumn="74"/>
        </ext>
      </extLst>
    </cacheHierarchy>
    <cacheHierarchy uniqueName="[Measures].[Sum of Deaths - Neoplasms - Sex: Both - Age: 5-14 years (Rate)]" caption="Sum of Deaths - Neoplasms - Sex: Both - Age: 5-14 years (Rate)" measure="1" displayFolder="" measureGroup="03 cancer-death-rates-by-age" count="0" hidden="1">
      <extLst>
        <ext xmlns:x15="http://schemas.microsoft.com/office/spreadsheetml/2010/11/main" uri="{B97F6D7D-B522-45F9-BDA1-12C45D357490}">
          <x15:cacheHierarchy aggregatedColumn="75"/>
        </ext>
      </extLst>
    </cacheHierarchy>
    <cacheHierarchy uniqueName="[Measures].[Sum of Deaths - Neoplasms - Sex: Both - Age: 50-69 years (Rate)]" caption="Sum of Deaths - Neoplasms - Sex: Both - Age: 50-69 years (Rate)" measure="1" displayFolder="" measureGroup="03 cancer-death-rates-by-age" count="0" hidden="1">
      <extLst>
        <ext xmlns:x15="http://schemas.microsoft.com/office/spreadsheetml/2010/11/main" uri="{B97F6D7D-B522-45F9-BDA1-12C45D357490}">
          <x15:cacheHierarchy aggregatedColumn="76"/>
        </ext>
      </extLst>
    </cacheHierarchy>
    <cacheHierarchy uniqueName="[Measures].[Sum of Deaths - Neoplasms - Sex: Both - Age: 15-49 years (Rate)]" caption="Sum of Deaths - Neoplasms - Sex: Both - Age: 15-49 years (Rate)" measure="1" displayFolder="" measureGroup="03 cancer-death-rates-by-age" count="0" hidden="1">
      <extLst>
        <ext xmlns:x15="http://schemas.microsoft.com/office/spreadsheetml/2010/11/main" uri="{B97F6D7D-B522-45F9-BDA1-12C45D357490}">
          <x15:cacheHierarchy aggregatedColumn="77"/>
        </ext>
      </extLst>
    </cacheHierarchy>
    <cacheHierarchy uniqueName="[Measures].[Sum of Prevalence - Liver cancer - Sex: Both - Age: Age-standardized (P]" caption="Sum of Prevalence - Liver cancer - Sex: Both - Age: Age-standardized (P" measure="1" displayFolder="" measureGroup="04_share-of-population-with-cancer-types_" count="0" oneField="1" hidden="1">
      <fieldsUsage count="1">
        <fieldUsage x="0"/>
      </fieldsUsage>
      <extLst>
        <ext xmlns:x15="http://schemas.microsoft.com/office/spreadsheetml/2010/11/main" uri="{B97F6D7D-B522-45F9-BDA1-12C45D357490}">
          <x15:cacheHierarchy aggregatedColumn="81"/>
        </ext>
      </extLst>
    </cacheHierarchy>
    <cacheHierarchy uniqueName="[Measures].[Sum of Prevalence - Kidney cancer - Sex: Both - Age: Age-standardized (]" caption="Sum of Prevalence - Kidney cancer - Sex: Both - Age: Age-standardized (" measure="1" displayFolder="" measureGroup="04_share-of-population-with-cancer-types_" count="0" oneField="1" hidden="1">
      <fieldsUsage count="1">
        <fieldUsage x="1"/>
      </fieldsUsage>
      <extLst>
        <ext xmlns:x15="http://schemas.microsoft.com/office/spreadsheetml/2010/11/main" uri="{B97F6D7D-B522-45F9-BDA1-12C45D357490}">
          <x15:cacheHierarchy aggregatedColumn="82"/>
        </ext>
      </extLst>
    </cacheHierarchy>
    <cacheHierarchy uniqueName="[Measures].[Sum of Prevalence - Larynx cancer - Sex: Both - Age: Age-standardized (]" caption="Sum of Prevalence - Larynx cancer - Sex: Both - Age: Age-standardized (" measure="1" displayFolder="" measureGroup="04_share-of-population-with-cancer-types_" count="0" oneField="1" hidden="1">
      <fieldsUsage count="1">
        <fieldUsage x="2"/>
      </fieldsUsage>
      <extLst>
        <ext xmlns:x15="http://schemas.microsoft.com/office/spreadsheetml/2010/11/main" uri="{B97F6D7D-B522-45F9-BDA1-12C45D357490}">
          <x15:cacheHierarchy aggregatedColumn="83"/>
        </ext>
      </extLst>
    </cacheHierarchy>
    <cacheHierarchy uniqueName="[Measures].[Sum of Prevalence - Breast cancer - Sex: Both - Age: Age-standardized (]" caption="Sum of Prevalence - Breast cancer - Sex: Both - Age: Age-standardized (" measure="1" displayFolder="" measureGroup="04_share-of-population-with-cancer-types_" count="0" oneField="1" hidden="1">
      <fieldsUsage count="1">
        <fieldUsage x="3"/>
      </fieldsUsage>
      <extLst>
        <ext xmlns:x15="http://schemas.microsoft.com/office/spreadsheetml/2010/11/main" uri="{B97F6D7D-B522-45F9-BDA1-12C45D357490}">
          <x15:cacheHierarchy aggregatedColumn="84"/>
        </ext>
      </extLst>
    </cacheHierarchy>
    <cacheHierarchy uniqueName="[Measures].[Sum of Prevalence - Thyroid cancer - Sex: Both - Age: Age-standardized]" caption="Sum of Prevalence - Thyroid cancer - Sex: Both - Age: Age-standardized" measure="1" displayFolder="" measureGroup="04_share-of-population-with-cancer-types_" count="0" oneField="1" hidden="1">
      <fieldsUsage count="1">
        <fieldUsage x="4"/>
      </fieldsUsage>
      <extLst>
        <ext xmlns:x15="http://schemas.microsoft.com/office/spreadsheetml/2010/11/main" uri="{B97F6D7D-B522-45F9-BDA1-12C45D357490}">
          <x15:cacheHierarchy aggregatedColumn="85"/>
        </ext>
      </extLst>
    </cacheHierarchy>
    <cacheHierarchy uniqueName="[Measures].[Sum of Prevalence - Bladder cancer - Sex: Both - Age: Age-standardized]" caption="Sum of Prevalence - Bladder cancer - Sex: Both - Age: Age-standardized" measure="1" displayFolder="" measureGroup="04_share-of-population-with-cancer-types_" count="0" oneField="1" hidden="1">
      <fieldsUsage count="1">
        <fieldUsage x="5"/>
      </fieldsUsage>
      <extLst>
        <ext xmlns:x15="http://schemas.microsoft.com/office/spreadsheetml/2010/11/main" uri="{B97F6D7D-B522-45F9-BDA1-12C45D357490}">
          <x15:cacheHierarchy aggregatedColumn="86"/>
        </ext>
      </extLst>
    </cacheHierarchy>
    <cacheHierarchy uniqueName="[Measures].[Sum of Prevalence - Uterine cancer - Sex: Both - Age: Age-standardized]" caption="Sum of Prevalence - Uterine cancer - Sex: Both - Age: Age-standardized" measure="1" displayFolder="" measureGroup="04_share-of-population-with-cancer-types_" count="0" oneField="1" hidden="1">
      <fieldsUsage count="1">
        <fieldUsage x="6"/>
      </fieldsUsage>
      <extLst>
        <ext xmlns:x15="http://schemas.microsoft.com/office/spreadsheetml/2010/11/main" uri="{B97F6D7D-B522-45F9-BDA1-12C45D357490}">
          <x15:cacheHierarchy aggregatedColumn="87"/>
        </ext>
      </extLst>
    </cacheHierarchy>
    <cacheHierarchy uniqueName="[Measures].[Sum of Prevalence - Ovarian cancer - Sex: Both - Age: Age-standardized]" caption="Sum of Prevalence - Ovarian cancer - Sex: Both - Age: Age-standardized" measure="1" displayFolder="" measureGroup="04_share-of-population-with-cancer-types_" count="0" oneField="1" hidden="1">
      <fieldsUsage count="1">
        <fieldUsage x="7"/>
      </fieldsUsage>
      <extLst>
        <ext xmlns:x15="http://schemas.microsoft.com/office/spreadsheetml/2010/11/main" uri="{B97F6D7D-B522-45F9-BDA1-12C45D357490}">
          <x15:cacheHierarchy aggregatedColumn="88"/>
        </ext>
      </extLst>
    </cacheHierarchy>
    <cacheHierarchy uniqueName="[Measures].[Sum of Prevalence - Stomach cancer - Sex: Both - Age: Age-standardized]" caption="Sum of Prevalence - Stomach cancer - Sex: Both - Age: Age-standardized" measure="1" displayFolder="" measureGroup="04_share-of-population-with-cancer-types_" count="0" oneField="1" hidden="1">
      <fieldsUsage count="1">
        <fieldUsage x="8"/>
      </fieldsUsage>
      <extLst>
        <ext xmlns:x15="http://schemas.microsoft.com/office/spreadsheetml/2010/11/main" uri="{B97F6D7D-B522-45F9-BDA1-12C45D357490}">
          <x15:cacheHierarchy aggregatedColumn="89"/>
        </ext>
      </extLst>
    </cacheHierarchy>
    <cacheHierarchy uniqueName="[Measures].[Sum of Prevalence - Prostate cancer - Sex: Both - Age: Age-standardized]" caption="Sum of Prevalence - Prostate cancer - Sex: Both - Age: Age-standardized" measure="1" displayFolder="" measureGroup="04_share-of-population-with-cancer-types_" count="0" oneField="1" hidden="1">
      <fieldsUsage count="1">
        <fieldUsage x="9"/>
      </fieldsUsage>
      <extLst>
        <ext xmlns:x15="http://schemas.microsoft.com/office/spreadsheetml/2010/11/main" uri="{B97F6D7D-B522-45F9-BDA1-12C45D357490}">
          <x15:cacheHierarchy aggregatedColumn="90"/>
        </ext>
      </extLst>
    </cacheHierarchy>
    <cacheHierarchy uniqueName="[Measures].[Sum of Prevalence - Cervical cancer - Sex: Both - Age: Age-standardized]" caption="Sum of Prevalence - Cervical cancer - Sex: Both - Age: Age-standardized" measure="1" displayFolder="" measureGroup="04_share-of-population-with-cancer-types_" count="0" oneField="1" hidden="1">
      <fieldsUsage count="1">
        <fieldUsage x="10"/>
      </fieldsUsage>
      <extLst>
        <ext xmlns:x15="http://schemas.microsoft.com/office/spreadsheetml/2010/11/main" uri="{B97F6D7D-B522-45F9-BDA1-12C45D357490}">
          <x15:cacheHierarchy aggregatedColumn="91"/>
        </ext>
      </extLst>
    </cacheHierarchy>
    <cacheHierarchy uniqueName="[Measures].[Sum of Prevalence - Testicular cancer - Sex: Both - Age: Age-standardiz]" caption="Sum of Prevalence - Testicular cancer - Sex: Both - Age: Age-standardiz" measure="1" displayFolder="" measureGroup="04_share-of-population-with-cancer-types_" count="0" oneField="1" hidden="1">
      <fieldsUsage count="1">
        <fieldUsage x="11"/>
      </fieldsUsage>
      <extLst>
        <ext xmlns:x15="http://schemas.microsoft.com/office/spreadsheetml/2010/11/main" uri="{B97F6D7D-B522-45F9-BDA1-12C45D357490}">
          <x15:cacheHierarchy aggregatedColumn="92"/>
        </ext>
      </extLst>
    </cacheHierarchy>
    <cacheHierarchy uniqueName="[Measures].[Sum of Prevalence - Pancreatic cancer - Sex: Both - Age: Age-standardiz]" caption="Sum of Prevalence - Pancreatic cancer - Sex: Both - Age: Age-standardiz" measure="1" displayFolder="" measureGroup="04_share-of-population-with-cancer-types_" count="0" oneField="1" hidden="1">
      <fieldsUsage count="1">
        <fieldUsage x="12"/>
      </fieldsUsage>
      <extLst>
        <ext xmlns:x15="http://schemas.microsoft.com/office/spreadsheetml/2010/11/main" uri="{B97F6D7D-B522-45F9-BDA1-12C45D357490}">
          <x15:cacheHierarchy aggregatedColumn="93"/>
        </ext>
      </extLst>
    </cacheHierarchy>
    <cacheHierarchy uniqueName="[Measures].[Sum of Prevalence - Esophageal cancer - Sex: Both - Age: Age-standardiz]" caption="Sum of Prevalence - Esophageal cancer - Sex: Both - Age: Age-standardiz" measure="1" displayFolder="" measureGroup="04_share-of-population-with-cancer-types_" count="0" oneField="1" hidden="1">
      <fieldsUsage count="1">
        <fieldUsage x="13"/>
      </fieldsUsage>
      <extLst>
        <ext xmlns:x15="http://schemas.microsoft.com/office/spreadsheetml/2010/11/main" uri="{B97F6D7D-B522-45F9-BDA1-12C45D357490}">
          <x15:cacheHierarchy aggregatedColumn="94"/>
        </ext>
      </extLst>
    </cacheHierarchy>
    <cacheHierarchy uniqueName="[Measures].[Sum of Prevalence - Nasopharynx cancer - Sex: Both - Age: Age-standardi]" caption="Sum of Prevalence - Nasopharynx cancer - Sex: Both - Age: Age-standardi" measure="1" displayFolder="" measureGroup="04_share-of-population-with-cancer-types_" count="0" oneField="1" hidden="1">
      <fieldsUsage count="1">
        <fieldUsage x="14"/>
      </fieldsUsage>
      <extLst>
        <ext xmlns:x15="http://schemas.microsoft.com/office/spreadsheetml/2010/11/main" uri="{B97F6D7D-B522-45F9-BDA1-12C45D357490}">
          <x15:cacheHierarchy aggregatedColumn="95"/>
        </ext>
      </extLst>
    </cacheHierarchy>
    <cacheHierarchy uniqueName="[Measures].[Sum of Prevalence - Colon and rectum cancer - Sex: Both - Age: Age-stan]" caption="Sum of Prevalence - Colon and rectum cancer - Sex: Both - Age: Age-stan" measure="1" displayFolder="" measureGroup="04_share-of-population-with-cancer-types_" count="0" oneField="1" hidden="1">
      <fieldsUsage count="1">
        <fieldUsage x="15"/>
      </fieldsUsage>
      <extLst>
        <ext xmlns:x15="http://schemas.microsoft.com/office/spreadsheetml/2010/11/main" uri="{B97F6D7D-B522-45F9-BDA1-12C45D357490}">
          <x15:cacheHierarchy aggregatedColumn="96"/>
        </ext>
      </extLst>
    </cacheHierarchy>
    <cacheHierarchy uniqueName="[Measures].[Sum of Prevalence - Non-melanoma skin cancer - Sex: Both - Age: Age-sta]" caption="Sum of Prevalence - Non-melanoma skin cancer - Sex: Both - Age: Age-sta" measure="1" displayFolder="" measureGroup="04_share-of-population-with-cancer-types_" count="0" oneField="1" hidden="1">
      <fieldsUsage count="1">
        <fieldUsage x="16"/>
      </fieldsUsage>
      <extLst>
        <ext xmlns:x15="http://schemas.microsoft.com/office/spreadsheetml/2010/11/main" uri="{B97F6D7D-B522-45F9-BDA1-12C45D357490}">
          <x15:cacheHierarchy aggregatedColumn="97"/>
        </ext>
      </extLst>
    </cacheHierarchy>
    <cacheHierarchy uniqueName="[Measures].[Sum of Prevalence - Lip and oral cavity cancer - Sex: Both - Age: Age-s]" caption="Sum of Prevalence - Lip and oral cavity cancer - Sex: Both - Age: Age-s" measure="1" displayFolder="" measureGroup="04_share-of-population-with-cancer-types_" count="0" oneField="1" hidden="1">
      <fieldsUsage count="1">
        <fieldUsage x="17"/>
      </fieldsUsage>
      <extLst>
        <ext xmlns:x15="http://schemas.microsoft.com/office/spreadsheetml/2010/11/main" uri="{B97F6D7D-B522-45F9-BDA1-12C45D357490}">
          <x15:cacheHierarchy aggregatedColumn="98"/>
        </ext>
      </extLst>
    </cacheHierarchy>
    <cacheHierarchy uniqueName="[Measures].[Sum of Prevalence - Brain and nervous system cancer - Sex: Both - Age:]" caption="Sum of Prevalence - Brain and nervous system cancer - Sex: Both - Age:" measure="1" displayFolder="" measureGroup="04_share-of-population-with-cancer-types_" count="0" oneField="1" hidden="1">
      <fieldsUsage count="1">
        <fieldUsage x="18"/>
      </fieldsUsage>
      <extLst>
        <ext xmlns:x15="http://schemas.microsoft.com/office/spreadsheetml/2010/11/main" uri="{B97F6D7D-B522-45F9-BDA1-12C45D357490}">
          <x15:cacheHierarchy aggregatedColumn="99"/>
        </ext>
      </extLst>
    </cacheHierarchy>
    <cacheHierarchy uniqueName="[Measures].[Sum of Prevalence - Tracheal, bronchus, and lung cancer - Sex: Both - A]" caption="Sum of Prevalence - Tracheal, bronchus, and lung cancer - Sex: Both - A" measure="1" displayFolder="" measureGroup="04_share-of-population-with-cancer-types_" count="0" oneField="1" hidden="1">
      <fieldsUsage count="1">
        <fieldUsage x="19"/>
      </fieldsUsage>
      <extLst>
        <ext xmlns:x15="http://schemas.microsoft.com/office/spreadsheetml/2010/11/main" uri="{B97F6D7D-B522-45F9-BDA1-12C45D357490}">
          <x15:cacheHierarchy aggregatedColumn="100"/>
        </ext>
      </extLst>
    </cacheHierarchy>
    <cacheHierarchy uniqueName="[Measures].[Sum of Prevalence - Gallbladder and biliary tract cancer - Sex: Both -]" caption="Sum of Prevalence - Gallbladder and biliary tract cancer - Sex: Both -" measure="1" displayFolder="" measureGroup="04_share-of-population-with-cancer-types_" count="0" oneField="1" hidden="1">
      <fieldsUsage count="1">
        <fieldUsage x="20"/>
      </fieldsUsage>
      <extLst>
        <ext xmlns:x15="http://schemas.microsoft.com/office/spreadsheetml/2010/11/main" uri="{B97F6D7D-B522-45F9-BDA1-12C45D357490}">
          <x15:cacheHierarchy aggregatedColumn="101"/>
        </ext>
      </extLst>
    </cacheHierarchy>
    <cacheHierarchy uniqueName="[Measures].[Sum of Prevalence - Neoplasms - Sex: Both - Age: Age-standardized (Perc]" caption="Sum of Prevalence - Neoplasms - Sex: Both - Age: Age-standardized (Perc" measure="1" displayFolder="" measureGroup="04_share-of-population-with-cancer-types_" count="0" oneField="1" hidden="1">
      <fieldsUsage count="1">
        <fieldUsage x="21"/>
      </fieldsUsage>
      <extLst>
        <ext xmlns:x15="http://schemas.microsoft.com/office/spreadsheetml/2010/11/main" uri="{B97F6D7D-B522-45F9-BDA1-12C45D357490}">
          <x15:cacheHierarchy aggregatedColumn="102"/>
        </ext>
      </extLst>
    </cacheHierarchy>
    <cacheHierarchy uniqueName="[Measures].[Sum of Prevalence - Neoplasms - Sex: Both - Age: Age-standardized (Perc 2]" caption="Sum of Prevalence - Neoplasms - Sex: Both - Age: Age-standardized (Perc 2" measure="1" displayFolder="" measureGroup="05_share-of-population-with-cancer" count="0" hidden="1">
      <extLst>
        <ext xmlns:x15="http://schemas.microsoft.com/office/spreadsheetml/2010/11/main" uri="{B97F6D7D-B522-45F9-BDA1-12C45D357490}">
          <x15:cacheHierarchy aggregatedColumn="106"/>
        </ext>
      </extLst>
    </cacheHierarchy>
    <cacheHierarchy uniqueName="[Measures].[Sum of Prevalence - Neoplasms - Sex: Both - Age: 70+ years (Number)]" caption="Sum of Prevalence - Neoplasms - Sex: Both - Age: 70+ years (Number)" measure="1" displayFolder="" measureGroup="06 number-of-people-with-cancer-by-age" count="0" hidden="1">
      <extLst>
        <ext xmlns:x15="http://schemas.microsoft.com/office/spreadsheetml/2010/11/main" uri="{B97F6D7D-B522-45F9-BDA1-12C45D357490}">
          <x15:cacheHierarchy aggregatedColumn="110"/>
        </ext>
      </extLst>
    </cacheHierarchy>
    <cacheHierarchy uniqueName="[Measures].[Sum of Prevalence - Neoplasms - Sex: Both - Age: 50-69 years (Number)]" caption="Sum of Prevalence - Neoplasms - Sex: Both - Age: 50-69 years (Number)" measure="1" displayFolder="" measureGroup="06 number-of-people-with-cancer-by-age" count="0" hidden="1">
      <extLst>
        <ext xmlns:x15="http://schemas.microsoft.com/office/spreadsheetml/2010/11/main" uri="{B97F6D7D-B522-45F9-BDA1-12C45D357490}">
          <x15:cacheHierarchy aggregatedColumn="111"/>
        </ext>
      </extLst>
    </cacheHierarchy>
    <cacheHierarchy uniqueName="[Measures].[Sum of Prevalence - Neoplasms - Sex: Both - Age: 15-49 years (Number)]" caption="Sum of Prevalence - Neoplasms - Sex: Both - Age: 15-49 years (Number)" measure="1" displayFolder="" measureGroup="06 number-of-people-with-cancer-by-age" count="0" hidden="1">
      <extLst>
        <ext xmlns:x15="http://schemas.microsoft.com/office/spreadsheetml/2010/11/main" uri="{B97F6D7D-B522-45F9-BDA1-12C45D357490}">
          <x15:cacheHierarchy aggregatedColumn="112"/>
        </ext>
      </extLst>
    </cacheHierarchy>
    <cacheHierarchy uniqueName="[Measures].[Sum of Prevalence - Neoplasms - Sex: Both - Age: 5-14 years (Number)]" caption="Sum of Prevalence - Neoplasms - Sex: Both - Age: 5-14 years (Number)" measure="1" displayFolder="" measureGroup="06 number-of-people-with-cancer-by-age" count="0" hidden="1">
      <extLst>
        <ext xmlns:x15="http://schemas.microsoft.com/office/spreadsheetml/2010/11/main" uri="{B97F6D7D-B522-45F9-BDA1-12C45D357490}">
          <x15:cacheHierarchy aggregatedColumn="113"/>
        </ext>
      </extLst>
    </cacheHierarchy>
    <cacheHierarchy uniqueName="[Measures].[Sum of Prevalence - Neoplasms - Sex: Both - Age: Under 5 (Number)]" caption="Sum of Prevalence - Neoplasms - Sex: Both - Age: Under 5 (Number)" measure="1" displayFolder="" measureGroup="06 number-of-people-with-cancer-by-age" count="0" hidden="1">
      <extLst>
        <ext xmlns:x15="http://schemas.microsoft.com/office/spreadsheetml/2010/11/main" uri="{B97F6D7D-B522-45F9-BDA1-12C45D357490}">
          <x15:cacheHierarchy aggregatedColumn="114"/>
        </ext>
      </extLst>
    </cacheHierarchy>
    <cacheHierarchy uniqueName="[Measures].[Sum of Year]" caption="Sum of Year" measure="1" displayFolder="" measureGroup="06 number-of-people-with-cancer-by-age" count="0" hidden="1">
      <extLst>
        <ext xmlns:x15="http://schemas.microsoft.com/office/spreadsheetml/2010/11/main" uri="{B97F6D7D-B522-45F9-BDA1-12C45D357490}">
          <x15:cacheHierarchy aggregatedColumn="109"/>
        </ext>
      </extLst>
    </cacheHierarchy>
    <cacheHierarchy uniqueName="[Measures].[Sum of Prevalence - Neoplasms - Sex: Both - Age: Under 5 (Percent)]" caption="Sum of Prevalence - Neoplasms - Sex: Both - Age: Under 5 (Percent)" measure="1" displayFolder="" measureGroup="07 share-of-population-with-cancer-by-age" count="0" hidden="1">
      <extLst>
        <ext xmlns:x15="http://schemas.microsoft.com/office/spreadsheetml/2010/11/main" uri="{B97F6D7D-B522-45F9-BDA1-12C45D357490}">
          <x15:cacheHierarchy aggregatedColumn="118"/>
        </ext>
      </extLst>
    </cacheHierarchy>
    <cacheHierarchy uniqueName="[Measures].[Sum of Prevalence - Neoplasms - Sex: Both - Age: 70+ years (Percent)]" caption="Sum of Prevalence - Neoplasms - Sex: Both - Age: 70+ years (Percent)" measure="1" displayFolder="" measureGroup="07 share-of-population-with-cancer-by-age" count="0" hidden="1">
      <extLst>
        <ext xmlns:x15="http://schemas.microsoft.com/office/spreadsheetml/2010/11/main" uri="{B97F6D7D-B522-45F9-BDA1-12C45D357490}">
          <x15:cacheHierarchy aggregatedColumn="119"/>
        </ext>
      </extLst>
    </cacheHierarchy>
    <cacheHierarchy uniqueName="[Measures].[Sum of Prevalence - Neoplasms - Sex: Both - Age: 15-49 years (Percent)]" caption="Sum of Prevalence - Neoplasms - Sex: Both - Age: 15-49 years (Percent)" measure="1" displayFolder="" measureGroup="07 share-of-population-with-cancer-by-age" count="0" hidden="1">
      <extLst>
        <ext xmlns:x15="http://schemas.microsoft.com/office/spreadsheetml/2010/11/main" uri="{B97F6D7D-B522-45F9-BDA1-12C45D357490}">
          <x15:cacheHierarchy aggregatedColumn="120"/>
        </ext>
      </extLst>
    </cacheHierarchy>
    <cacheHierarchy uniqueName="[Measures].[Sum of Prevalence - Neoplasms - Sex: Both - Age: 50-69 years (Percent)]" caption="Sum of Prevalence - Neoplasms - Sex: Both - Age: 50-69 years (Percent)" measure="1" displayFolder="" measureGroup="07 share-of-population-with-cancer-by-age" count="0" hidden="1">
      <extLst>
        <ext xmlns:x15="http://schemas.microsoft.com/office/spreadsheetml/2010/11/main" uri="{B97F6D7D-B522-45F9-BDA1-12C45D357490}">
          <x15:cacheHierarchy aggregatedColumn="121"/>
        </ext>
      </extLst>
    </cacheHierarchy>
    <cacheHierarchy uniqueName="[Measures].[Sum of Prevalence - Neoplasms - Sex: Both - Age: 5-14 years (Percent)]" caption="Sum of Prevalence - Neoplasms - Sex: Both - Age: 5-14 years (Percent)" measure="1" displayFolder="" measureGroup="07 share-of-population-with-cancer-by-age" count="0" hidden="1">
      <extLst>
        <ext xmlns:x15="http://schemas.microsoft.com/office/spreadsheetml/2010/11/main" uri="{B97F6D7D-B522-45F9-BDA1-12C45D357490}">
          <x15:cacheHierarchy aggregatedColumn="122"/>
        </ext>
      </extLst>
    </cacheHierarchy>
    <cacheHierarchy uniqueName="[Measures].[Sum of Prevalence - Neoplasms - Sex: Both - Age: All Ages (Percent)]" caption="Sum of Prevalence - Neoplasms - Sex: Both - Age: All Ages (Percent)" measure="1" displayFolder="" measureGroup="07 share-of-population-with-cancer-by-age" count="0" hidden="1">
      <extLst>
        <ext xmlns:x15="http://schemas.microsoft.com/office/spreadsheetml/2010/11/main" uri="{B97F6D7D-B522-45F9-BDA1-12C45D357490}">
          <x15:cacheHierarchy aggregatedColumn="123"/>
        </ext>
      </extLst>
    </cacheHierarchy>
    <cacheHierarchy uniqueName="[Measures].[Sum of DALYs (Disability-Adjusted Life Years) - Other pharynx cancer -]" caption="Sum of DALYs (Disability-Adjusted Life Years) - Other pharynx cancer -" measure="1" displayFolder="" measureGroup="08 disease-burden-rates-by-cancer-types" count="0" hidden="1">
      <extLst>
        <ext xmlns:x15="http://schemas.microsoft.com/office/spreadsheetml/2010/11/main" uri="{B97F6D7D-B522-45F9-BDA1-12C45D357490}">
          <x15:cacheHierarchy aggregatedColumn="127"/>
        </ext>
      </extLst>
    </cacheHierarchy>
    <cacheHierarchy uniqueName="[Measures].[Sum of DALYs (Disability-Adjusted Life Years) - Liver cancer - Sex: Bot]" caption="Sum of DALYs (Disability-Adjusted Life Years) - Liver cancer - Sex: Bot" measure="1" displayFolder="" measureGroup="08 disease-burden-rates-by-cancer-types" count="0" hidden="1">
      <extLst>
        <ext xmlns:x15="http://schemas.microsoft.com/office/spreadsheetml/2010/11/main" uri="{B97F6D7D-B522-45F9-BDA1-12C45D357490}">
          <x15:cacheHierarchy aggregatedColumn="128"/>
        </ext>
      </extLst>
    </cacheHierarchy>
    <cacheHierarchy uniqueName="[Measures].[Sum of DALYs (Disability-Adjusted Life Years) - Breast cancer - Sex: Bo]" caption="Sum of DALYs (Disability-Adjusted Life Years) - Breast cancer - Sex: Bo" measure="1" displayFolder="" measureGroup="08 disease-burden-rates-by-cancer-types" count="0" hidden="1">
      <extLst>
        <ext xmlns:x15="http://schemas.microsoft.com/office/spreadsheetml/2010/11/main" uri="{B97F6D7D-B522-45F9-BDA1-12C45D357490}">
          <x15:cacheHierarchy aggregatedColumn="129"/>
        </ext>
      </extLst>
    </cacheHierarchy>
    <cacheHierarchy uniqueName="[Measures].[Sum of DALYs (Disability-Adjusted Life Years) - Tracheal, bronchus, and]" caption="Sum of DALYs (Disability-Adjusted Life Years) - Tracheal, bronchus, and" measure="1" displayFolder="" measureGroup="08 disease-burden-rates-by-cancer-types" count="0" hidden="1">
      <extLst>
        <ext xmlns:x15="http://schemas.microsoft.com/office/spreadsheetml/2010/11/main" uri="{B97F6D7D-B522-45F9-BDA1-12C45D357490}">
          <x15:cacheHierarchy aggregatedColumn="130"/>
        </ext>
      </extLst>
    </cacheHierarchy>
    <cacheHierarchy uniqueName="[Measures].[Sum of DALYs (Disability-Adjusted Life Years) - Gallbladder and biliary]" caption="Sum of DALYs (Disability-Adjusted Life Years) - Gallbladder and biliary" measure="1" displayFolder="" measureGroup="08 disease-burden-rates-by-cancer-types" count="0" hidden="1">
      <extLst>
        <ext xmlns:x15="http://schemas.microsoft.com/office/spreadsheetml/2010/11/main" uri="{B97F6D7D-B522-45F9-BDA1-12C45D357490}">
          <x15:cacheHierarchy aggregatedColumn="131"/>
        </ext>
      </extLst>
    </cacheHierarchy>
    <cacheHierarchy uniqueName="[Measures].[Sum of DALYs (Disability-Adjusted Life Years) - Kidney cancer - Sex: Bo]" caption="Sum of DALYs (Disability-Adjusted Life Years) - Kidney cancer - Sex: Bo" measure="1" displayFolder="" measureGroup="08 disease-burden-rates-by-cancer-types" count="0" hidden="1">
      <extLst>
        <ext xmlns:x15="http://schemas.microsoft.com/office/spreadsheetml/2010/11/main" uri="{B97F6D7D-B522-45F9-BDA1-12C45D357490}">
          <x15:cacheHierarchy aggregatedColumn="132"/>
        </ext>
      </extLst>
    </cacheHierarchy>
    <cacheHierarchy uniqueName="[Measures].[Sum of DALYs (Disability-Adjusted Life Years) - Larynx cancer - Sex: Bo]" caption="Sum of DALYs (Disability-Adjusted Life Years) - Larynx cancer - Sex: Bo" measure="1" displayFolder="" measureGroup="08 disease-burden-rates-by-cancer-types" count="0" hidden="1">
      <extLst>
        <ext xmlns:x15="http://schemas.microsoft.com/office/spreadsheetml/2010/11/main" uri="{B97F6D7D-B522-45F9-BDA1-12C45D357490}">
          <x15:cacheHierarchy aggregatedColumn="133"/>
        </ext>
      </extLst>
    </cacheHierarchy>
    <cacheHierarchy uniqueName="[Measures].[Sum of DALYs (Disability-Adjusted Life Years) - Stomach cancer - Sex: B]" caption="Sum of DALYs (Disability-Adjusted Life Years) - Stomach cancer - Sex: B" measure="1" displayFolder="" measureGroup="08 disease-burden-rates-by-cancer-types" count="0" hidden="1">
      <extLst>
        <ext xmlns:x15="http://schemas.microsoft.com/office/spreadsheetml/2010/11/main" uri="{B97F6D7D-B522-45F9-BDA1-12C45D357490}">
          <x15:cacheHierarchy aggregatedColumn="134"/>
        </ext>
      </extLst>
    </cacheHierarchy>
    <cacheHierarchy uniqueName="[Measures].[Sum of DALYs (Disability-Adjusted Life Years) - Thyroid cancer - Sex: B]" caption="Sum of DALYs (Disability-Adjusted Life Years) - Thyroid cancer - Sex: B" measure="1" displayFolder="" measureGroup="08 disease-burden-rates-by-cancer-types" count="0" hidden="1">
      <extLst>
        <ext xmlns:x15="http://schemas.microsoft.com/office/spreadsheetml/2010/11/main" uri="{B97F6D7D-B522-45F9-BDA1-12C45D357490}">
          <x15:cacheHierarchy aggregatedColumn="135"/>
        </ext>
      </extLst>
    </cacheHierarchy>
    <cacheHierarchy uniqueName="[Measures].[Sum of DALYs (Disability-Adjusted Life Years) - Uterine cancer - Sex: B]" caption="Sum of DALYs (Disability-Adjusted Life Years) - Uterine cancer - Sex: B" measure="1" displayFolder="" measureGroup="08 disease-burden-rates-by-cancer-types" count="0" hidden="1">
      <extLst>
        <ext xmlns:x15="http://schemas.microsoft.com/office/spreadsheetml/2010/11/main" uri="{B97F6D7D-B522-45F9-BDA1-12C45D357490}">
          <x15:cacheHierarchy aggregatedColumn="136"/>
        </ext>
      </extLst>
    </cacheHierarchy>
    <cacheHierarchy uniqueName="[Measures].[Sum of DALYs (Disability-Adjusted Life Years) - Ovarian cancer - Sex: B]" caption="Sum of DALYs (Disability-Adjusted Life Years) - Ovarian cancer - Sex: B" measure="1" displayFolder="" measureGroup="08 disease-burden-rates-by-cancer-types" count="0" hidden="1">
      <extLst>
        <ext xmlns:x15="http://schemas.microsoft.com/office/spreadsheetml/2010/11/main" uri="{B97F6D7D-B522-45F9-BDA1-12C45D357490}">
          <x15:cacheHierarchy aggregatedColumn="137"/>
        </ext>
      </extLst>
    </cacheHierarchy>
    <cacheHierarchy uniqueName="[Measures].[Sum of DALYs (Disability-Adjusted Life Years) - Bladder cancer - Sex: B]" caption="Sum of DALYs (Disability-Adjusted Life Years) - Bladder cancer - Sex: B" measure="1" displayFolder="" measureGroup="08 disease-burden-rates-by-cancer-types" count="0" hidden="1">
      <extLst>
        <ext xmlns:x15="http://schemas.microsoft.com/office/spreadsheetml/2010/11/main" uri="{B97F6D7D-B522-45F9-BDA1-12C45D357490}">
          <x15:cacheHierarchy aggregatedColumn="138"/>
        </ext>
      </extLst>
    </cacheHierarchy>
    <cacheHierarchy uniqueName="[Measures].[Sum of DALYs (Disability-Adjusted Life Years) - Cervical cancer - Sex:]" caption="Sum of DALYs (Disability-Adjusted Life Years) - Cervical cancer - Sex:" measure="1" displayFolder="" measureGroup="08 disease-burden-rates-by-cancer-types" count="0" hidden="1">
      <extLst>
        <ext xmlns:x15="http://schemas.microsoft.com/office/spreadsheetml/2010/11/main" uri="{B97F6D7D-B522-45F9-BDA1-12C45D357490}">
          <x15:cacheHierarchy aggregatedColumn="139"/>
        </ext>
      </extLst>
    </cacheHierarchy>
    <cacheHierarchy uniqueName="[Measures].[Sum of DALYs (Disability-Adjusted Life Years) - Prostate cancer - Sex:]" caption="Sum of DALYs (Disability-Adjusted Life Years) - Prostate cancer - Sex:" measure="1" displayFolder="" measureGroup="08 disease-burden-rates-by-cancer-types" count="0" hidden="1">
      <extLst>
        <ext xmlns:x15="http://schemas.microsoft.com/office/spreadsheetml/2010/11/main" uri="{B97F6D7D-B522-45F9-BDA1-12C45D357490}">
          <x15:cacheHierarchy aggregatedColumn="140"/>
        </ext>
      </extLst>
    </cacheHierarchy>
    <cacheHierarchy uniqueName="[Measures].[Sum of DALYs (Disability-Adjusted Life Years) - Brain and central nervo]" caption="Sum of DALYs (Disability-Adjusted Life Years) - Brain and central nervo" measure="1" displayFolder="" measureGroup="08 disease-burden-rates-by-cancer-types" count="0" hidden="1">
      <extLst>
        <ext xmlns:x15="http://schemas.microsoft.com/office/spreadsheetml/2010/11/main" uri="{B97F6D7D-B522-45F9-BDA1-12C45D357490}">
          <x15:cacheHierarchy aggregatedColumn="141"/>
        </ext>
      </extLst>
    </cacheHierarchy>
    <cacheHierarchy uniqueName="[Measures].[Sum of DALYs (Disability-Adjusted Life Years) - Pancreatic cancer - Sex]" caption="Sum of DALYs (Disability-Adjusted Life Years) - Pancreatic cancer - Sex" measure="1" displayFolder="" measureGroup="08 disease-burden-rates-by-cancer-types" count="0" hidden="1">
      <extLst>
        <ext xmlns:x15="http://schemas.microsoft.com/office/spreadsheetml/2010/11/main" uri="{B97F6D7D-B522-45F9-BDA1-12C45D357490}">
          <x15:cacheHierarchy aggregatedColumn="142"/>
        </ext>
      </extLst>
    </cacheHierarchy>
    <cacheHierarchy uniqueName="[Measures].[Sum of DALYs (Disability-Adjusted Life Years) - Testicular cancer - Sex]" caption="Sum of DALYs (Disability-Adjusted Life Years) - Testicular cancer - Sex" measure="1" displayFolder="" measureGroup="08 disease-burden-rates-by-cancer-types" count="0" hidden="1">
      <extLst>
        <ext xmlns:x15="http://schemas.microsoft.com/office/spreadsheetml/2010/11/main" uri="{B97F6D7D-B522-45F9-BDA1-12C45D357490}">
          <x15:cacheHierarchy aggregatedColumn="143"/>
        </ext>
      </extLst>
    </cacheHierarchy>
    <cacheHierarchy uniqueName="[Measures].[Sum of DALYs (Disability-Adjusted Life Years) - Esophageal cancer - Sex]" caption="Sum of DALYs (Disability-Adjusted Life Years) - Esophageal cancer - Sex" measure="1" displayFolder="" measureGroup="08 disease-burden-rates-by-cancer-types" count="0" hidden="1">
      <extLst>
        <ext xmlns:x15="http://schemas.microsoft.com/office/spreadsheetml/2010/11/main" uri="{B97F6D7D-B522-45F9-BDA1-12C45D357490}">
          <x15:cacheHierarchy aggregatedColumn="144"/>
        </ext>
      </extLst>
    </cacheHierarchy>
    <cacheHierarchy uniqueName="[Measures].[Sum of DALYs (Disability-Adjusted Life Years) - Nasopharynx cancer - Se]" caption="Sum of DALYs (Disability-Adjusted Life Years) - Nasopharynx cancer - Se" measure="1" displayFolder="" measureGroup="08 disease-burden-rates-by-cancer-types" count="0" hidden="1">
      <extLst>
        <ext xmlns:x15="http://schemas.microsoft.com/office/spreadsheetml/2010/11/main" uri="{B97F6D7D-B522-45F9-BDA1-12C45D357490}">
          <x15:cacheHierarchy aggregatedColumn="145"/>
        </ext>
      </extLst>
    </cacheHierarchy>
    <cacheHierarchy uniqueName="[Measures].[Sum of DALYs (Disability-Adjusted Life Years) - Colon and rectum cancer]" caption="Sum of DALYs (Disability-Adjusted Life Years) - Colon and rectum cancer" measure="1" displayFolder="" measureGroup="08 disease-burden-rates-by-cancer-types" count="0" hidden="1">
      <extLst>
        <ext xmlns:x15="http://schemas.microsoft.com/office/spreadsheetml/2010/11/main" uri="{B97F6D7D-B522-45F9-BDA1-12C45D357490}">
          <x15:cacheHierarchy aggregatedColumn="146"/>
        </ext>
      </extLst>
    </cacheHierarchy>
    <cacheHierarchy uniqueName="[Measures].[Sum of DALYs (Disability-Adjusted Life Years) - Non-melanoma skin cance]" caption="Sum of DALYs (Disability-Adjusted Life Years) - Non-melanoma skin cance" measure="1" displayFolder="" measureGroup="08 disease-burden-rates-by-cancer-types" count="0" hidden="1">
      <extLst>
        <ext xmlns:x15="http://schemas.microsoft.com/office/spreadsheetml/2010/11/main" uri="{B97F6D7D-B522-45F9-BDA1-12C45D357490}">
          <x15:cacheHierarchy aggregatedColumn="147"/>
        </ext>
      </extLst>
    </cacheHierarchy>
    <cacheHierarchy uniqueName="[Measures].[Sum of DALYs (Disability-Adjusted Life Years) - Lip and oral cavity can]" caption="Sum of DALYs (Disability-Adjusted Life Years) - Lip and oral cavity can" measure="1" displayFolder="" measureGroup="08 disease-burden-rates-by-cancer-types" count="0" hidden="1">
      <extLst>
        <ext xmlns:x15="http://schemas.microsoft.com/office/spreadsheetml/2010/11/main" uri="{B97F6D7D-B522-45F9-BDA1-12C45D357490}">
          <x15:cacheHierarchy aggregatedColumn="148"/>
        </ext>
      </extLst>
    </cacheHierarchy>
    <cacheHierarchy uniqueName="[Measures].[Sum of DALYs (Disability-Adjusted Life Years) - Malignant skin melanoma]" caption="Sum of DALYs (Disability-Adjusted Life Years) - Malignant skin melanoma" measure="1" displayFolder="" measureGroup="08 disease-burden-rates-by-cancer-types" count="0" hidden="1">
      <extLst>
        <ext xmlns:x15="http://schemas.microsoft.com/office/spreadsheetml/2010/11/main" uri="{B97F6D7D-B522-45F9-BDA1-12C45D357490}">
          <x15:cacheHierarchy aggregatedColumn="149"/>
        </ext>
      </extLst>
    </cacheHierarchy>
    <cacheHierarchy uniqueName="[Measures].[Sum of DALYs (Disability-Adjusted Life Years) - Other malignant neoplas]" caption="Sum of DALYs (Disability-Adjusted Life Years) - Other malignant neoplas" measure="1" displayFolder="" measureGroup="08 disease-burden-rates-by-cancer-types" count="0" hidden="1">
      <extLst>
        <ext xmlns:x15="http://schemas.microsoft.com/office/spreadsheetml/2010/11/main" uri="{B97F6D7D-B522-45F9-BDA1-12C45D357490}">
          <x15:cacheHierarchy aggregatedColumn="150"/>
        </ext>
      </extLst>
    </cacheHierarchy>
    <cacheHierarchy uniqueName="[Measures].[Sum of DALYs (Disability-Adjusted Life Years) - Mesothelioma - Sex: Bot]" caption="Sum of DALYs (Disability-Adjusted Life Years) - Mesothelioma - Sex: Bot" measure="1" displayFolder="" measureGroup="08 disease-burden-rates-by-cancer-types" count="0" hidden="1">
      <extLst>
        <ext xmlns:x15="http://schemas.microsoft.com/office/spreadsheetml/2010/11/main" uri="{B97F6D7D-B522-45F9-BDA1-12C45D357490}">
          <x15:cacheHierarchy aggregatedColumn="151"/>
        </ext>
      </extLst>
    </cacheHierarchy>
    <cacheHierarchy uniqueName="[Measures].[Sum of DALYs (Disability-Adjusted Life Years) - Hodgkin lymphoma - Sex:]" caption="Sum of DALYs (Disability-Adjusted Life Years) - Hodgkin lymphoma - Sex:" measure="1" displayFolder="" measureGroup="08 disease-burden-rates-by-cancer-types" count="0" hidden="1">
      <extLst>
        <ext xmlns:x15="http://schemas.microsoft.com/office/spreadsheetml/2010/11/main" uri="{B97F6D7D-B522-45F9-BDA1-12C45D357490}">
          <x15:cacheHierarchy aggregatedColumn="152"/>
        </ext>
      </extLst>
    </cacheHierarchy>
    <cacheHierarchy uniqueName="[Measures].[Sum of DALYs (Disability-Adjusted Life Years) - Non-Hodgkin lymphoma -]" caption="Sum of DALYs (Disability-Adjusted Life Years) - Non-Hodgkin lymphoma -" measure="1" displayFolder="" measureGroup="08 disease-burden-rates-by-cancer-types" count="0" hidden="1">
      <extLst>
        <ext xmlns:x15="http://schemas.microsoft.com/office/spreadsheetml/2010/11/main" uri="{B97F6D7D-B522-45F9-BDA1-12C45D357490}">
          <x15:cacheHierarchy aggregatedColumn="153"/>
        </ext>
      </extLst>
    </cacheHierarchy>
    <cacheHierarchy uniqueName="[Measures].[Sum of Deaths - Neoplasms - Sex: Both - Age: Age-standardized (Rate) 2]" caption="Sum of Deaths - Neoplasms - Sex: Both - Age: Age-standardized (Rate) 2" measure="1" displayFolder="" measureGroup="09_cancer-deaths-rate-and-age-standardized-rate-index" count="0" hidden="1">
      <extLst>
        <ext xmlns:x15="http://schemas.microsoft.com/office/spreadsheetml/2010/11/main" uri="{B97F6D7D-B522-45F9-BDA1-12C45D357490}">
          <x15:cacheHierarchy aggregatedColumn="157"/>
        </ext>
      </extLst>
    </cacheHierarchy>
    <cacheHierarchy uniqueName="[Measures].[Sum of Deaths - Neoplasms - Sex: Both - Age: All Ages (Rate) 2]" caption="Sum of Deaths - Neoplasms - Sex: Both - Age: All Ages (Rate) 2" measure="1" displayFolder="" measureGroup="09_cancer-deaths-rate-and-age-standardized-rate-index" count="0" hidden="1">
      <extLst>
        <ext xmlns:x15="http://schemas.microsoft.com/office/spreadsheetml/2010/11/main" uri="{B97F6D7D-B522-45F9-BDA1-12C45D357490}">
          <x15:cacheHierarchy aggregatedColumn="158"/>
        </ext>
      </extLst>
    </cacheHierarchy>
    <cacheHierarchy uniqueName="[Measures].[Sum of Deaths - Neoplasms - Sex: Both - Age: All Ages (Number) 2]" caption="Sum of Deaths - Neoplasms - Sex: Both - Age: All Ages (Number) 2" measure="1" displayFolder="" measureGroup="09_cancer-deaths-rate-and-age-standardized-rate-index" count="0" hidden="1">
      <extLst>
        <ext xmlns:x15="http://schemas.microsoft.com/office/spreadsheetml/2010/11/main" uri="{B97F6D7D-B522-45F9-BDA1-12C45D357490}">
          <x15:cacheHierarchy aggregatedColumn="159"/>
        </ext>
      </extLst>
    </cacheHierarchy>
  </cacheHierarchies>
  <kpis count="0"/>
  <dimensions count="10">
    <dimension name="01 annual-number-of-deaths-by-cause" uniqueName="[01 annual-number-of-deaths-by-cause]" caption="01 annual-number-of-deaths-by-cause"/>
    <dimension name="02 total-cancer-deaths-by-type" uniqueName="[02 total-cancer-deaths-by-type]" caption="02 total-cancer-deaths-by-type"/>
    <dimension name="03 cancer-death-rates-by-age" uniqueName="[03 cancer-death-rates-by-age]" caption="03 cancer-death-rates-by-age"/>
    <dimension name="04_share-of-population-with-cancer-types_" uniqueName="[04_share-of-population-with-cancer-types_]" caption="04_share-of-population-with-cancer-types_"/>
    <dimension name="05_share-of-population-with-cancer" uniqueName="[05_share-of-population-with-cancer]" caption="05_share-of-population-with-cancer"/>
    <dimension name="06 number-of-people-with-cancer-by-age" uniqueName="[06 number-of-people-with-cancer-by-age]" caption="06 number-of-people-with-cancer-by-age"/>
    <dimension name="07 share-of-population-with-cancer-by-age" uniqueName="[07 share-of-population-with-cancer-by-age]" caption="07 share-of-population-with-cancer-by-age"/>
    <dimension name="08 disease-burden-rates-by-cancer-types" uniqueName="[08 disease-burden-rates-by-cancer-types]" caption="08 disease-burden-rates-by-cancer-types"/>
    <dimension name="09_cancer-deaths-rate-and-age-standardized-rate-index" uniqueName="[09_cancer-deaths-rate-and-age-standardized-rate-index]" caption="09_cancer-deaths-rate-and-age-standardized-rate-index"/>
    <dimension measure="1" name="Measures" uniqueName="[Measures]" caption="Measures"/>
  </dimensions>
  <measureGroups count="9">
    <measureGroup name="01 annual-number-of-deaths-by-cause" caption="01 annual-number-of-deaths-by-cause"/>
    <measureGroup name="02 total-cancer-deaths-by-type" caption="02 total-cancer-deaths-by-type"/>
    <measureGroup name="03 cancer-death-rates-by-age" caption="03 cancer-death-rates-by-age"/>
    <measureGroup name="04_share-of-population-with-cancer-types_" caption="04_share-of-population-with-cancer-types_"/>
    <measureGroup name="05_share-of-population-with-cancer" caption="05_share-of-population-with-cancer"/>
    <measureGroup name="06 number-of-people-with-cancer-by-age" caption="06 number-of-people-with-cancer-by-age"/>
    <measureGroup name="07 share-of-population-with-cancer-by-age" caption="07 share-of-population-with-cancer-by-age"/>
    <measureGroup name="08 disease-burden-rates-by-cancer-types" caption="08 disease-burden-rates-by-cancer-types"/>
    <measureGroup name="09_cancer-deaths-rate-and-age-standardized-rate-index" caption="09_cancer-deaths-rate-and-age-standardized-rate-index"/>
  </measureGroups>
  <maps count="30">
    <map measureGroup="0" dimension="0"/>
    <map measureGroup="0" dimension="4"/>
    <map measureGroup="0" dimension="5"/>
    <map measureGroup="0" dimension="6"/>
    <map measureGroup="1" dimension="1"/>
    <map measureGroup="1" dimension="4"/>
    <map measureGroup="1" dimension="5"/>
    <map measureGroup="1" dimension="6"/>
    <map measureGroup="2" dimension="2"/>
    <map measureGroup="2" dimension="4"/>
    <map measureGroup="2" dimension="5"/>
    <map measureGroup="2" dimension="6"/>
    <map measureGroup="3" dimension="3"/>
    <map measureGroup="3" dimension="4"/>
    <map measureGroup="3" dimension="5"/>
    <map measureGroup="3" dimension="6"/>
    <map measureGroup="4" dimension="4"/>
    <map measureGroup="5" dimension="4"/>
    <map measureGroup="5" dimension="5"/>
    <map measureGroup="5" dimension="6"/>
    <map measureGroup="6" dimension="4"/>
    <map measureGroup="6" dimension="6"/>
    <map measureGroup="7" dimension="4"/>
    <map measureGroup="7" dimension="5"/>
    <map measureGroup="7" dimension="6"/>
    <map measureGroup="7" dimension="7"/>
    <map measureGroup="8" dimension="4"/>
    <map measureGroup="8" dimension="5"/>
    <map measureGroup="8" dimension="6"/>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5091.477561805557" createdVersion="5" refreshedVersion="7" minRefreshableVersion="3" recordCount="0" supportSubquery="1" supportAdvancedDrill="1" xr:uid="{32536901-EA7E-40FF-A05C-A5DAD7B697BB}">
  <cacheSource type="external" connectionId="19"/>
  <cacheFields count="32">
    <cacheField name="[Measures].[Sum of Deaths - Liver cancer - Sex: Both - Age: All Ages (Number)]" caption="Sum of Deaths - Liver cancer - Sex: Both - Age: All Ages (Number)" numFmtId="0" hierarchy="203" level="32767"/>
    <cacheField name="[Measures].[Sum of Deaths - Kidney cancer - Sex: Both - Age: All Ages (Number)]" caption="Sum of Deaths - Kidney cancer - Sex: Both - Age: All Ages (Number)" numFmtId="0" hierarchy="204" level="32767"/>
    <cacheField name="[Measures].[Sum of Deaths - Lip and oral cavity cancer - Sex: Both - Age: All Ages]" caption="Sum of Deaths - Lip and oral cavity cancer - Sex: Both - Age: All Ages" numFmtId="0" hierarchy="205" level="32767"/>
    <cacheField name="[Measures].[Sum of Deaths - Tracheal, bronchus, and lung cancer - Sex: Both - Age:]" caption="Sum of Deaths - Tracheal, bronchus, and lung cancer - Sex: Both - Age:" numFmtId="0" hierarchy="206" level="32767"/>
    <cacheField name="[Measures].[Sum of Deaths - Larynx cancer - Sex: Both - Age: All Ages (Number)]" caption="Sum of Deaths - Larynx cancer - Sex: Both - Age: All Ages (Number)" numFmtId="0" hierarchy="207" level="32767"/>
    <cacheField name="[Measures].[Sum of Deaths - Gallbladder and biliary tract cancer - Sex: Both - Age:]" caption="Sum of Deaths - Gallbladder and biliary tract cancer - Sex: Both - Age:" numFmtId="0" hierarchy="208" level="32767"/>
    <cacheField name="[Measures].[Sum of Deaths - Malignant skin melanoma - Sex: Both - Age: All Ages (Nu]" caption="Sum of Deaths - Malignant skin melanoma - Sex: Both - Age: All Ages (Nu" numFmtId="0" hierarchy="209" level="32767"/>
    <cacheField name="[Measures].[Sum of Deaths - Leukemia - Sex: Both - Age: All Ages (Number)]" caption="Sum of Deaths - Leukemia - Sex: Both - Age: All Ages (Number)" numFmtId="0" hierarchy="210" level="32767"/>
    <cacheField name="[Measures].[Sum of Deaths - Hodgkin lymphoma - Sex: Both - Age: All Ages (Number)]" caption="Sum of Deaths - Hodgkin lymphoma - Sex: Both - Age: All Ages (Number)" numFmtId="0" hierarchy="211" level="32767"/>
    <cacheField name="[Measures].[Sum of Deaths - Multiple myeloma - Sex: Both - Age: All Ages (Number)]" caption="Sum of Deaths - Multiple myeloma - Sex: Both - Age: All Ages (Number)" numFmtId="0" hierarchy="212" level="32767"/>
    <cacheField name="[Measures].[Sum of Deaths - Other neoplasms - Sex: Both - Age: All Ages (Number)]" caption="Sum of Deaths - Other neoplasms - Sex: Both - Age: All Ages (Number)" numFmtId="0" hierarchy="213" level="32767"/>
    <cacheField name="[Measures].[Sum of Deaths - Breast cancer - Sex: Both - Age: All Ages (Number)]" caption="Sum of Deaths - Breast cancer - Sex: Both - Age: All Ages (Number)" numFmtId="0" hierarchy="214" level="32767"/>
    <cacheField name="[Measures].[Sum of Deaths - Prostate cancer - Sex: Both - Age: All Ages (Number)]" caption="Sum of Deaths - Prostate cancer - Sex: Both - Age: All Ages (Number)" numFmtId="0" hierarchy="215" level="32767"/>
    <cacheField name="[Measures].[Sum of Deaths - Thyroid cancer - Sex: Both - Age: All Ages (Number)]" caption="Sum of Deaths - Thyroid cancer - Sex: Both - Age: All Ages (Number)" numFmtId="0" hierarchy="216" level="32767"/>
    <cacheField name="[Measures].[Sum of Deaths - Stomach cancer - Sex: Both - Age: All Ages (Number)]" caption="Sum of Deaths - Stomach cancer - Sex: Both - Age: All Ages (Number)" numFmtId="0" hierarchy="217" level="32767"/>
    <cacheField name="[Measures].[Sum of Deaths - Bladder cancer - Sex: Both - Age: All Ages (Number)]" caption="Sum of Deaths - Bladder cancer - Sex: Both - Age: All Ages (Number)" numFmtId="0" hierarchy="218" level="32767"/>
    <cacheField name="[Measures].[Sum of Deaths - Uterine cancer - Sex: Both - Age: All Ages (Number)]" caption="Sum of Deaths - Uterine cancer - Sex: Both - Age: All Ages (Number)" numFmtId="0" hierarchy="219" level="32767"/>
    <cacheField name="[Measures].[Sum of Deaths - Ovarian cancer - Sex: Both - Age: All Ages (Number)]" caption="Sum of Deaths - Ovarian cancer - Sex: Both - Age: All Ages (Number)" numFmtId="0" hierarchy="220" level="32767"/>
    <cacheField name="[Measures].[Sum of Deaths - Cervical cancer - Sex: Both - Age: All Ages (Number)]" caption="Sum of Deaths - Cervical cancer - Sex: Both - Age: All Ages (Number)" numFmtId="0" hierarchy="221" level="32767"/>
    <cacheField name="[Measures].[Sum of Deaths - Brain and central nervous system cancer - Sex: Both - A]" caption="Sum of Deaths - Brain and central nervous system cancer - Sex: Both - A" numFmtId="0" hierarchy="222" level="32767"/>
    <cacheField name="[Measures].[Sum of Deaths - Non-Hodgkin lymphoma - Sex: Both - Age: All Ages (Numbe]" caption="Sum of Deaths - Non-Hodgkin lymphoma - Sex: Both - Age: All Ages (Numbe" numFmtId="0" hierarchy="223" level="32767"/>
    <cacheField name="[Measures].[Sum of Deaths - Pancreatic cancer - Sex: Both - Age: All Ages (Number)]" caption="Sum of Deaths - Pancreatic cancer - Sex: Both - Age: All Ages (Number)" numFmtId="0" hierarchy="224" level="32767"/>
    <cacheField name="[Measures].[Sum of Deaths - Esophageal cancer - Sex: Both - Age: All Ages (Number)]" caption="Sum of Deaths - Esophageal cancer - Sex: Both - Age: All Ages (Number)" numFmtId="0" hierarchy="225" level="32767"/>
    <cacheField name="[Measures].[Sum of Deaths - Testicular cancer - Sex: Both - Age: All Ages (Number)]" caption="Sum of Deaths - Testicular cancer - Sex: Both - Age: All Ages (Number)" numFmtId="0" hierarchy="226" level="32767"/>
    <cacheField name="[Measures].[Sum of Deaths - Nasopharynx cancer - Sex: Both - Age: All Ages (Number)]" caption="Sum of Deaths - Nasopharynx cancer - Sex: Both - Age: All Ages (Number)" numFmtId="0" hierarchy="227" level="32767"/>
    <cacheField name="[Measures].[Sum of Deaths - Other pharynx cancer - Sex: Both - Age: All Ages (Numbe]" caption="Sum of Deaths - Other pharynx cancer - Sex: Both - Age: All Ages (Numbe" numFmtId="0" hierarchy="228" level="32767"/>
    <cacheField name="[Measures].[Sum of Deaths - Colon and rectum cancer - Sex: Both - Age: All Ages (Nu]" caption="Sum of Deaths - Colon and rectum cancer - Sex: Both - Age: All Ages (Nu" numFmtId="0" hierarchy="229" level="32767"/>
    <cacheField name="[Measures].[Sum of Deaths - Non-melanoma skin cancer - Sex: Both - Age: All Ages (N]" caption="Sum of Deaths - Non-melanoma skin cancer - Sex: Both - Age: All Ages (N" numFmtId="0" hierarchy="230" level="32767"/>
    <cacheField name="[Measures].[Sum of Deaths - Mesothelioma - Sex: Both - Age: All Ages (Number)]" caption="Sum of Deaths - Mesothelioma - Sex: Both - Age: All Ages (Number)" numFmtId="0" hierarchy="231" level="32767"/>
    <cacheField name="[04_share-of-population-with-cancer-types_].[Year].[Year]" caption="Year" numFmtId="0" hierarchy="80" level="1">
      <sharedItems containsSemiMixedTypes="0" containsNonDate="0" containsString="0"/>
    </cacheField>
    <cacheField name="[09_cancer-deaths-rate-and-age-standardized-rate-index].[Year].[Year]" caption="Year" numFmtId="0" hierarchy="156" level="1">
      <sharedItems containsSemiMixedTypes="0" containsNonDate="0" containsString="0"/>
    </cacheField>
    <cacheField name="[09_cancer-deaths-rate-and-age-standardized-rate-index].[Entity].[Entity]" caption="Entity" numFmtId="0" hierarchy="154" level="1">
      <sharedItems containsSemiMixedTypes="0" containsNonDate="0" containsString="0"/>
    </cacheField>
  </cacheFields>
  <cacheHierarchies count="304">
    <cacheHierarchy uniqueName="[01 annual-number-of-deaths-by-cause].[Entity]" caption="Entity" attribute="1" defaultMemberUniqueName="[01 annual-number-of-deaths-by-cause].[Entity].[All]" allUniqueName="[01 annual-number-of-deaths-by-cause].[Entity].[All]" dimensionUniqueName="[01 annual-number-of-deaths-by-cause]" displayFolder="" count="2" memberValueDatatype="130" unbalanced="0"/>
    <cacheHierarchy uniqueName="[01 annual-number-of-deaths-by-cause].[Code]" caption="Code" attribute="1" defaultMemberUniqueName="[01 annual-number-of-deaths-by-cause].[Code].[All]" allUniqueName="[01 annual-number-of-deaths-by-cause].[Code].[All]" dimensionUniqueName="[01 annual-number-of-deaths-by-cause]" displayFolder="" count="2" memberValueDatatype="130" unbalanced="0"/>
    <cacheHierarchy uniqueName="[01 annual-number-of-deaths-by-cause].[Year]" caption="Year" attribute="1" defaultMemberUniqueName="[01 annual-number-of-deaths-by-cause].[Year].[All]" allUniqueName="[01 annual-number-of-deaths-by-cause].[Year].[All]" dimensionUniqueName="[01 annual-number-of-deaths-by-cause]" displayFolder="" count="2" memberValueDatatype="3" unbalanced="0"/>
    <cacheHierarchy uniqueName="[01 annual-number-of-deaths-by-cause].[Number of executions (Amnesty International)]" caption="Number of executions (Amnesty International)" attribute="1" defaultMemberUniqueName="[01 annual-number-of-deaths-by-cause].[Number of executions (Amnesty International)].[All]" allUniqueName="[01 annual-number-of-deaths-by-cause].[Number of executions (Amnesty International)].[All]" dimensionUniqueName="[01 annual-number-of-deaths-by-cause]" displayFolder="" count="2" memberValueDatatype="3" unbalanced="0"/>
    <cacheHierarchy uniqueName="[01 annual-number-of-deaths-by-cause].[Deaths - Meningitis - Sex: Both - Age: All Ages (Number)]" caption="Deaths - Meningitis - Sex: Both - Age: All Ages (Number)" attribute="1" defaultMemberUniqueName="[01 annual-number-of-deaths-by-cause].[Deaths - Meningitis - Sex: Both - Age: All Ages (Number)].[All]" allUniqueName="[01 annual-number-of-deaths-by-cause].[Deaths - Meningitis - Sex: Both - Age: All Ages (Number)].[All]" dimensionUniqueName="[01 annual-number-of-deaths-by-cause]" displayFolder="" count="2" memberValueDatatype="3" unbalanced="0"/>
    <cacheHierarchy uniqueName="[01 annual-number-of-deaths-by-cause].[Deaths - Alzheimer's disease and other dementias - Sex: Both - A]" caption="Deaths - Alzheimer's disease and other dementias - Sex: Both - A" attribute="1" defaultMemberUniqueName="[01 annual-number-of-deaths-by-cause].[Deaths - Alzheimer's disease and other dementias - Sex: Both - A].[All]" allUniqueName="[01 annual-number-of-deaths-by-cause].[Deaths - Alzheimer's disease and other dementias - Sex: Both - A].[All]" dimensionUniqueName="[01 annual-number-of-deaths-by-cause]" displayFolder="" count="2" memberValueDatatype="3" unbalanced="0"/>
    <cacheHierarchy uniqueName="[01 annual-number-of-deaths-by-cause].[Deaths - Parkinson's disease - Sex: Both - Age: All Ages (Number]" caption="Deaths - Parkinson's disease - Sex: Both - Age: All Ages (Number" attribute="1" defaultMemberUniqueName="[01 annual-number-of-deaths-by-cause].[Deaths - Parkinson's disease - Sex: Both - Age: All Ages (Number].[All]" allUniqueName="[01 annual-number-of-deaths-by-cause].[Deaths - Parkinson's disease - Sex: Both - Age: All Ages (Number].[All]" dimensionUniqueName="[01 annual-number-of-deaths-by-cause]" displayFolder="" count="2" memberValueDatatype="3" unbalanced="0"/>
    <cacheHierarchy uniqueName="[01 annual-number-of-deaths-by-cause].[Deaths - Nutritional deficiencies - Sex: Both - Age: All Ages (N]" caption="Deaths - Nutritional deficiencies - Sex: Both - Age: All Ages (N" attribute="1" defaultMemberUniqueName="[01 annual-number-of-deaths-by-cause].[Deaths - Nutritional deficiencies - Sex: Both - Age: All Ages (N].[All]" allUniqueName="[01 annual-number-of-deaths-by-cause].[Deaths - Nutritional deficiencies - Sex: Both - Age: All Ages (N].[All]" dimensionUniqueName="[01 annual-number-of-deaths-by-cause]" displayFolder="" count="2" memberValueDatatype="3" unbalanced="0"/>
    <cacheHierarchy uniqueName="[01 annual-number-of-deaths-by-cause].[Deaths - Malaria - Sex: Both - Age: All Ages (Number)]" caption="Deaths - Malaria - Sex: Both - Age: All Ages (Number)" attribute="1" defaultMemberUniqueName="[01 annual-number-of-deaths-by-cause].[Deaths - Malaria - Sex: Both - Age: All Ages (Number)].[All]" allUniqueName="[01 annual-number-of-deaths-by-cause].[Deaths - Malaria - Sex: Both - Age: All Ages (Number)].[All]" dimensionUniqueName="[01 annual-number-of-deaths-by-cause]" displayFolder="" count="2" memberValueDatatype="3" unbalanced="0"/>
    <cacheHierarchy uniqueName="[01 annual-number-of-deaths-by-cause].[Deaths - Drowning - Sex: Both - Age: All Ages (Number)]" caption="Deaths - Drowning - Sex: Both - Age: All Ages (Number)" attribute="1" defaultMemberUniqueName="[01 annual-number-of-deaths-by-cause].[Deaths - Drowning - Sex: Both - Age: All Ages (Number)].[All]" allUniqueName="[01 annual-number-of-deaths-by-cause].[Deaths - Drowning - Sex: Both - Age: All Ages (Number)].[All]" dimensionUniqueName="[01 annual-number-of-deaths-by-cause]" displayFolder="" count="2" memberValueDatatype="3" unbalanced="0"/>
    <cacheHierarchy uniqueName="[01 annual-number-of-deaths-by-cause].[Deaths - Interpersonal violence - Sex: Both - Age: All Ages (Num]" caption="Deaths - Interpersonal violence - Sex: Both - Age: All Ages (Num" attribute="1" defaultMemberUniqueName="[01 annual-number-of-deaths-by-cause].[Deaths - Interpersonal violence - Sex: Both - Age: All Ages (Num].[All]" allUniqueName="[01 annual-number-of-deaths-by-cause].[Deaths - Interpersonal violence - Sex: Both - Age: All Ages (Num].[All]" dimensionUniqueName="[01 annual-number-of-deaths-by-cause]" displayFolder="" count="2" memberValueDatatype="3" unbalanced="0"/>
    <cacheHierarchy uniqueName="[01 annual-number-of-deaths-by-cause].[Deaths - Maternal disorders - Sex: Both - Age: All Ages (Number)]" caption="Deaths - Maternal disorders - Sex: Both - Age: All Ages (Number)" attribute="1" defaultMemberUniqueName="[01 annual-number-of-deaths-by-cause].[Deaths - Maternal disorders - Sex: Both - Age: All Ages (Number)].[All]" allUniqueName="[01 annual-number-of-deaths-by-cause].[Deaths - Maternal disorders - Sex: Both - Age: All Ages (Number)].[All]" dimensionUniqueName="[01 annual-number-of-deaths-by-cause]" displayFolder="" count="2" memberValueDatatype="3" unbalanced="0"/>
    <cacheHierarchy uniqueName="[01 annual-number-of-deaths-by-cause].[Deaths - HIV/AIDS - Sex: Both - Age: All Ages (Number)]" caption="Deaths - HIV/AIDS - Sex: Both - Age: All Ages (Number)" attribute="1" defaultMemberUniqueName="[01 annual-number-of-deaths-by-cause].[Deaths - HIV/AIDS - Sex: Both - Age: All Ages (Number)].[All]" allUniqueName="[01 annual-number-of-deaths-by-cause].[Deaths - HIV/AIDS - Sex: Both - Age: All Ages (Number)].[All]" dimensionUniqueName="[01 annual-number-of-deaths-by-cause]" displayFolder="" count="2" memberValueDatatype="3" unbalanced="0"/>
    <cacheHierarchy uniqueName="[01 annual-number-of-deaths-by-cause].[Deaths - Drug use disorders - Sex: Both - Age: All Ages (Number)]" caption="Deaths - Drug use disorders - Sex: Both - Age: All Ages (Number)" attribute="1" defaultMemberUniqueName="[01 annual-number-of-deaths-by-cause].[Deaths - Drug use disorders - Sex: Both - Age: All Ages (Number)].[All]" allUniqueName="[01 annual-number-of-deaths-by-cause].[Deaths - Drug use disorders - Sex: Both - Age: All Ages (Number)].[All]" dimensionUniqueName="[01 annual-number-of-deaths-by-cause]" displayFolder="" count="2" memberValueDatatype="3" unbalanced="0"/>
    <cacheHierarchy uniqueName="[01 annual-number-of-deaths-by-cause].[Deaths - Tuberculosis - Sex: Both - Age: All Ages (Number)]" caption="Deaths - Tuberculosis - Sex: Both - Age: All Ages (Number)" attribute="1" defaultMemberUniqueName="[01 annual-number-of-deaths-by-cause].[Deaths - Tuberculosis - Sex: Both - Age: All Ages (Number)].[All]" allUniqueName="[01 annual-number-of-deaths-by-cause].[Deaths - Tuberculosis - Sex: Both - Age: All Ages (Number)].[All]" dimensionUniqueName="[01 annual-number-of-deaths-by-cause]" displayFolder="" count="2" memberValueDatatype="3" unbalanced="0"/>
    <cacheHierarchy uniqueName="[01 annual-number-of-deaths-by-cause].[Deaths - Cardiovascular diseases - Sex: Both - Age: All Ages (Nu]" caption="Deaths - Cardiovascular diseases - Sex: Both - Age: All Ages (Nu" attribute="1" defaultMemberUniqueName="[01 annual-number-of-deaths-by-cause].[Deaths - Cardiovascular diseases - Sex: Both - Age: All Ages (Nu].[All]" allUniqueName="[01 annual-number-of-deaths-by-cause].[Deaths - Cardiovascular diseases - Sex: Both - Age: All Ages (Nu].[All]" dimensionUniqueName="[01 annual-number-of-deaths-by-cause]" displayFolder="" count="2" memberValueDatatype="3" unbalanced="0"/>
    <cacheHierarchy uniqueName="[01 annual-number-of-deaths-by-cause].[Deaths - Lower respiratory infections - Sex: Both - Age: All Age]" caption="Deaths - Lower respiratory infections - Sex: Both - Age: All Age" attribute="1" defaultMemberUniqueName="[01 annual-number-of-deaths-by-cause].[Deaths - Lower respiratory infections - Sex: Both - Age: All Age].[All]" allUniqueName="[01 annual-number-of-deaths-by-cause].[Deaths - Lower respiratory infections - Sex: Both - Age: All Age].[All]" dimensionUniqueName="[01 annual-number-of-deaths-by-cause]" displayFolder="" count="2" memberValueDatatype="3" unbalanced="0"/>
    <cacheHierarchy uniqueName="[01 annual-number-of-deaths-by-cause].[Deaths - Neonatal disorders - Sex: Both - Age: All Ages (Number)]" caption="Deaths - Neonatal disorders - Sex: Both - Age: All Ages (Number)" attribute="1" defaultMemberUniqueName="[01 annual-number-of-deaths-by-cause].[Deaths - Neonatal disorders - Sex: Both - Age: All Ages (Number)].[All]" allUniqueName="[01 annual-number-of-deaths-by-cause].[Deaths - Neonatal disorders - Sex: Both - Age: All Ages (Number)].[All]" dimensionUniqueName="[01 annual-number-of-deaths-by-cause]" displayFolder="" count="2" memberValueDatatype="3" unbalanced="0"/>
    <cacheHierarchy uniqueName="[01 annual-number-of-deaths-by-cause].[Deaths - Alcohol use disorders - Sex: Both - Age: All Ages (Numb]" caption="Deaths - Alcohol use disorders - Sex: Both - Age: All Ages (Numb" attribute="1" defaultMemberUniqueName="[01 annual-number-of-deaths-by-cause].[Deaths - Alcohol use disorders - Sex: Both - Age: All Ages (Numb].[All]" allUniqueName="[01 annual-number-of-deaths-by-cause].[Deaths - Alcohol use disorders - Sex: Both - Age: All Ages (Numb].[All]" dimensionUniqueName="[01 annual-number-of-deaths-by-cause]" displayFolder="" count="2" memberValueDatatype="3" unbalanced="0"/>
    <cacheHierarchy uniqueName="[01 annual-number-of-deaths-by-cause].[Deaths - Self-harm - Sex: Both - Age: All Ages (Number)]" caption="Deaths - Self-harm - Sex: Both - Age: All Ages (Number)" attribute="1" defaultMemberUniqueName="[01 annual-number-of-deaths-by-cause].[Deaths - Self-harm - Sex: Both - Age: All Ages (Number)].[All]" allUniqueName="[01 annual-number-of-deaths-by-cause].[Deaths - Self-harm - Sex: Both - Age: All Ages (Number)].[All]" dimensionUniqueName="[01 annual-number-of-deaths-by-cause]" displayFolder="" count="2" memberValueDatatype="3" unbalanced="0"/>
    <cacheHierarchy uniqueName="[01 annual-number-of-deaths-by-cause].[Deaths - Exposure to forces of nature - Sex: Both - Age: All Age]" caption="Deaths - Exposure to forces of nature - Sex: Both - Age: All Age" attribute="1" defaultMemberUniqueName="[01 annual-number-of-deaths-by-cause].[Deaths - Exposure to forces of nature - Sex: Both - Age: All Age].[All]" allUniqueName="[01 annual-number-of-deaths-by-cause].[Deaths - Exposure to forces of nature - Sex: Both - Age: All Age].[All]" dimensionUniqueName="[01 annual-number-of-deaths-by-cause]" displayFolder="" count="2" memberValueDatatype="3" unbalanced="0"/>
    <cacheHierarchy uniqueName="[01 annual-number-of-deaths-by-cause].[Deaths - Diarrheal diseases - Sex: Both - Age: All Ages (Number)]" caption="Deaths - Diarrheal diseases - Sex: Both - Age: All Ages (Number)" attribute="1" defaultMemberUniqueName="[01 annual-number-of-deaths-by-cause].[Deaths - Diarrheal diseases - Sex: Both - Age: All Ages (Number)].[All]" allUniqueName="[01 annual-number-of-deaths-by-cause].[Deaths - Diarrheal diseases - Sex: Both - Age: All Ages (Number)].[All]" dimensionUniqueName="[01 annual-number-of-deaths-by-cause]" displayFolder="" count="2" memberValueDatatype="3" unbalanced="0"/>
    <cacheHierarchy uniqueName="[01 annual-number-of-deaths-by-cause].[Deaths - Environmental heat and cold exposure - Sex: Both - Age:]" caption="Deaths - Environmental heat and cold exposure - Sex: Both - Age:" attribute="1" defaultMemberUniqueName="[01 annual-number-of-deaths-by-cause].[Deaths - Environmental heat and cold exposure - Sex: Both - Age:].[All]" allUniqueName="[01 annual-number-of-deaths-by-cause].[Deaths - Environmental heat and cold exposure - Sex: Both - Age:].[All]" dimensionUniqueName="[01 annual-number-of-deaths-by-cause]" displayFolder="" count="2" memberValueDatatype="3" unbalanced="0"/>
    <cacheHierarchy uniqueName="[01 annual-number-of-deaths-by-cause].[Deaths - Neoplasms - Sex: Both - Age: All Ages (Number)]" caption="Deaths - Neoplasms - Sex: Both - Age: All Ages (Number)" attribute="1" defaultMemberUniqueName="[01 annual-number-of-deaths-by-cause].[Deaths - Neoplasms - Sex: Both - Age: All Ages (Number)].[All]" allUniqueName="[01 annual-number-of-deaths-by-cause].[Deaths - Neoplasms - Sex: Both - Age: All Ages (Number)].[All]" dimensionUniqueName="[01 annual-number-of-deaths-by-cause]" displayFolder="" count="2" memberValueDatatype="3" unbalanced="0"/>
    <cacheHierarchy uniqueName="[01 annual-number-of-deaths-by-cause].[Deaths - Conflict and terrorism - Sex: Both - Age: All Ages (Num]" caption="Deaths - Conflict and terrorism - Sex: Both - Age: All Ages (Num" attribute="1" defaultMemberUniqueName="[01 annual-number-of-deaths-by-cause].[Deaths - Conflict and terrorism - Sex: Both - Age: All Ages (Num].[All]" allUniqueName="[01 annual-number-of-deaths-by-cause].[Deaths - Conflict and terrorism - Sex: Both - Age: All Ages (Num].[All]" dimensionUniqueName="[01 annual-number-of-deaths-by-cause]" displayFolder="" count="2" memberValueDatatype="3" unbalanced="0"/>
    <cacheHierarchy uniqueName="[01 annual-number-of-deaths-by-cause].[Deaths - Diabetes mellitus - Sex: Both - Age: All Ages (Number)]" caption="Deaths - Diabetes mellitus - Sex: Both - Age: All Ages (Number)" attribute="1" defaultMemberUniqueName="[01 annual-number-of-deaths-by-cause].[Deaths - Diabetes mellitus - Sex: Both - Age: All Ages (Number)].[All]" allUniqueName="[01 annual-number-of-deaths-by-cause].[Deaths - Diabetes mellitus - Sex: Both - Age: All Ages (Number)].[All]" dimensionUniqueName="[01 annual-number-of-deaths-by-cause]" displayFolder="" count="2" memberValueDatatype="3" unbalanced="0"/>
    <cacheHierarchy uniqueName="[01 annual-number-of-deaths-by-cause].[Deaths - Chronic kidney disease - Sex: Both - Age: All Ages (Num]" caption="Deaths - Chronic kidney disease - Sex: Both - Age: All Ages (Num" attribute="1" defaultMemberUniqueName="[01 annual-number-of-deaths-by-cause].[Deaths - Chronic kidney disease - Sex: Both - Age: All Ages (Num].[All]" allUniqueName="[01 annual-number-of-deaths-by-cause].[Deaths - Chronic kidney disease - Sex: Both - Age: All Ages (Num].[All]" dimensionUniqueName="[01 annual-number-of-deaths-by-cause]" displayFolder="" count="2" memberValueDatatype="3" unbalanced="0"/>
    <cacheHierarchy uniqueName="[01 annual-number-of-deaths-by-cause].[Deaths - Poisonings - Sex: Both - Age: All Ages (Number)]" caption="Deaths - Poisonings - Sex: Both - Age: All Ages (Number)" attribute="1" defaultMemberUniqueName="[01 annual-number-of-deaths-by-cause].[Deaths - Poisonings - Sex: Both - Age: All Ages (Number)].[All]" allUniqueName="[01 annual-number-of-deaths-by-cause].[Deaths - Poisonings - Sex: Both - Age: All Ages (Number)].[All]" dimensionUniqueName="[01 annual-number-of-deaths-by-cause]" displayFolder="" count="2" memberValueDatatype="3" unbalanced="0"/>
    <cacheHierarchy uniqueName="[01 annual-number-of-deaths-by-cause].[Deaths - Protein-energy malnutrition - Sex: Both - Age: All Ages]" caption="Deaths - Protein-energy malnutrition - Sex: Both - Age: All Ages" attribute="1" defaultMemberUniqueName="[01 annual-number-of-deaths-by-cause].[Deaths - Protein-energy malnutrition - Sex: Both - Age: All Ages].[All]" allUniqueName="[01 annual-number-of-deaths-by-cause].[Deaths - Protein-energy malnutrition - Sex: Both - Age: All Ages].[All]" dimensionUniqueName="[01 annual-number-of-deaths-by-cause]" displayFolder="" count="2" memberValueDatatype="3" unbalanced="0"/>
    <cacheHierarchy uniqueName="[01 annual-number-of-deaths-by-cause].[Terrorism (deaths)]" caption="Terrorism (deaths)" attribute="1" defaultMemberUniqueName="[01 annual-number-of-deaths-by-cause].[Terrorism (deaths)].[All]" allUniqueName="[01 annual-number-of-deaths-by-cause].[Terrorism (deaths)].[All]" dimensionUniqueName="[01 annual-number-of-deaths-by-cause]" displayFolder="" count="2" memberValueDatatype="3" unbalanced="0"/>
    <cacheHierarchy uniqueName="[01 annual-number-of-deaths-by-cause].[Deaths - Road injuries - Sex: Both - Age: All Ages (Number)]" caption="Deaths - Road injuries - Sex: Both - Age: All Ages (Number)" attribute="1" defaultMemberUniqueName="[01 annual-number-of-deaths-by-cause].[Deaths - Road injuries - Sex: Both - Age: All Ages (Number)].[All]" allUniqueName="[01 annual-number-of-deaths-by-cause].[Deaths - Road injuries - Sex: Both - Age: All Ages (Number)].[All]" dimensionUniqueName="[01 annual-number-of-deaths-by-cause]" displayFolder="" count="2" memberValueDatatype="3" unbalanced="0"/>
    <cacheHierarchy uniqueName="[01 annual-number-of-deaths-by-cause].[Deaths - Chronic respiratory diseases - Sex: Both - Age: All Age]" caption="Deaths - Chronic respiratory diseases - Sex: Both - Age: All Age" attribute="1" defaultMemberUniqueName="[01 annual-number-of-deaths-by-cause].[Deaths - Chronic respiratory diseases - Sex: Both - Age: All Age].[All]" allUniqueName="[01 annual-number-of-deaths-by-cause].[Deaths - Chronic respiratory diseases - Sex: Both - Age: All Age].[All]" dimensionUniqueName="[01 annual-number-of-deaths-by-cause]" displayFolder="" count="2" memberValueDatatype="3" unbalanced="0"/>
    <cacheHierarchy uniqueName="[01 annual-number-of-deaths-by-cause].[Deaths - Cirrhosis and other chronic liver diseases - Sex: Both]" caption="Deaths - Cirrhosis and other chronic liver diseases - Sex: Both" attribute="1" defaultMemberUniqueName="[01 annual-number-of-deaths-by-cause].[Deaths - Cirrhosis and other chronic liver diseases - Sex: Both].[All]" allUniqueName="[01 annual-number-of-deaths-by-cause].[Deaths - Cirrhosis and other chronic liver diseases - Sex: Both].[All]" dimensionUniqueName="[01 annual-number-of-deaths-by-cause]" displayFolder="" count="2" memberValueDatatype="3" unbalanced="0"/>
    <cacheHierarchy uniqueName="[01 annual-number-of-deaths-by-cause].[Deaths - Digestive diseases - Sex: Both - Age: All Ages (Number)]" caption="Deaths - Digestive diseases - Sex: Both - Age: All Ages (Number)" attribute="1" defaultMemberUniqueName="[01 annual-number-of-deaths-by-cause].[Deaths - Digestive diseases - Sex: Both - Age: All Ages (Number)].[All]" allUniqueName="[01 annual-number-of-deaths-by-cause].[Deaths - Digestive diseases - Sex: Both - Age: All Ages (Number)].[All]" dimensionUniqueName="[01 annual-number-of-deaths-by-cause]" displayFolder="" count="2" memberValueDatatype="3" unbalanced="0"/>
    <cacheHierarchy uniqueName="[01 annual-number-of-deaths-by-cause].[Deaths - Fire, heat, and hot substances - Sex: Both - Age: All A]" caption="Deaths - Fire, heat, and hot substances - Sex: Both - Age: All A" attribute="1" defaultMemberUniqueName="[01 annual-number-of-deaths-by-cause].[Deaths - Fire, heat, and hot substances - Sex: Both - Age: All A].[All]" allUniqueName="[01 annual-number-of-deaths-by-cause].[Deaths - Fire, heat, and hot substances - Sex: Both - Age: All A].[All]" dimensionUniqueName="[01 annual-number-of-deaths-by-cause]" displayFolder="" count="2" memberValueDatatype="3" unbalanced="0"/>
    <cacheHierarchy uniqueName="[01 annual-number-of-deaths-by-cause].[Deaths - Acute hepatitis - Sex: Both - Age: All Ages (Number)]" caption="Deaths - Acute hepatitis - Sex: Both - Age: All Ages (Number)" attribute="1" defaultMemberUniqueName="[01 annual-number-of-deaths-by-cause].[Deaths - Acute hepatitis - Sex: Both - Age: All Ages (Number)].[All]" allUniqueName="[01 annual-number-of-deaths-by-cause].[Deaths - Acute hepatitis - Sex: Both - Age: All Ages (Number)].[All]" dimensionUniqueName="[01 annual-number-of-deaths-by-cause]" displayFolder="" count="2" memberValueDatatype="3" unbalanced="0"/>
    <cacheHierarchy uniqueName="[02 total-cancer-deaths-by-type].[Entity]" caption="Entity" attribute="1" defaultMemberUniqueName="[02 total-cancer-deaths-by-type].[Entity].[All]" allUniqueName="[02 total-cancer-deaths-by-type].[Entity].[All]" dimensionUniqueName="[02 total-cancer-deaths-by-type]" displayFolder="" count="2" memberValueDatatype="130" unbalanced="0"/>
    <cacheHierarchy uniqueName="[02 total-cancer-deaths-by-type].[Code]" caption="Code" attribute="1" defaultMemberUniqueName="[02 total-cancer-deaths-by-type].[Code].[All]" allUniqueName="[02 total-cancer-deaths-by-type].[Code].[All]" dimensionUniqueName="[02 total-cancer-deaths-by-type]" displayFolder="" count="2" memberValueDatatype="130" unbalanced="0"/>
    <cacheHierarchy uniqueName="[02 total-cancer-deaths-by-type].[Year]" caption="Year" attribute="1" defaultMemberUniqueName="[02 total-cancer-deaths-by-type].[Year].[All]" allUniqueName="[02 total-cancer-deaths-by-type].[Year].[All]" dimensionUniqueName="[02 total-cancer-deaths-by-type]" displayFolder="" count="2" memberValueDatatype="3" unbalanced="0"/>
    <cacheHierarchy uniqueName="[02 total-cancer-deaths-by-type].[Deaths - Liver cancer - Sex: Both - Age: All Ages (Number)]" caption="Deaths - Liver cancer - Sex: Both - Age: All Ages (Number)" attribute="1" defaultMemberUniqueName="[02 total-cancer-deaths-by-type].[Deaths - Liver cancer - Sex: Both - Age: All Ages (Number)].[All]" allUniqueName="[02 total-cancer-deaths-by-type].[Deaths - Liver cancer - Sex: Both - Age: All Ages (Number)].[All]" dimensionUniqueName="[02 total-cancer-deaths-by-type]" displayFolder="" count="2" memberValueDatatype="3" unbalanced="0"/>
    <cacheHierarchy uniqueName="[02 total-cancer-deaths-by-type].[Deaths - Kidney cancer - Sex: Both - Age: All Ages (Number)]" caption="Deaths - Kidney cancer - Sex: Both - Age: All Ages (Number)" attribute="1" defaultMemberUniqueName="[02 total-cancer-deaths-by-type].[Deaths - Kidney cancer - Sex: Both - Age: All Ages (Number)].[All]" allUniqueName="[02 total-cancer-deaths-by-type].[Deaths - Kidney cancer - Sex: Both - Age: All Ages (Number)].[All]" dimensionUniqueName="[02 total-cancer-deaths-by-type]" displayFolder="" count="2" memberValueDatatype="3" unbalanced="0"/>
    <cacheHierarchy uniqueName="[02 total-cancer-deaths-by-type].[Deaths - Lip and oral cavity cancer - Sex: Both - Age: All Ages]" caption="Deaths - Lip and oral cavity cancer - Sex: Both - Age: All Ages" attribute="1" defaultMemberUniqueName="[02 total-cancer-deaths-by-type].[Deaths - Lip and oral cavity cancer - Sex: Both - Age: All Ages].[All]" allUniqueName="[02 total-cancer-deaths-by-type].[Deaths - Lip and oral cavity cancer - Sex: Both - Age: All Ages].[All]" dimensionUniqueName="[02 total-cancer-deaths-by-type]" displayFolder="" count="2" memberValueDatatype="3" unbalanced="0"/>
    <cacheHierarchy uniqueName="[02 total-cancer-deaths-by-type].[Deaths - Tracheal, bronchus, and lung cancer - Sex: Both - Age:]" caption="Deaths - Tracheal, bronchus, and lung cancer - Sex: Both - Age:" attribute="1" defaultMemberUniqueName="[02 total-cancer-deaths-by-type].[Deaths - Tracheal, bronchus, and lung cancer - Sex: Both - Age:].[All]" allUniqueName="[02 total-cancer-deaths-by-type].[Deaths - Tracheal, bronchus, and lung cancer - Sex: Both - Age:].[All]" dimensionUniqueName="[02 total-cancer-deaths-by-type]" displayFolder="" count="2" memberValueDatatype="3" unbalanced="0"/>
    <cacheHierarchy uniqueName="[02 total-cancer-deaths-by-type].[Deaths - Larynx cancer - Sex: Both - Age: All Ages (Number)]" caption="Deaths - Larynx cancer - Sex: Both - Age: All Ages (Number)" attribute="1" defaultMemberUniqueName="[02 total-cancer-deaths-by-type].[Deaths - Larynx cancer - Sex: Both - Age: All Ages (Number)].[All]" allUniqueName="[02 total-cancer-deaths-by-type].[Deaths - Larynx cancer - Sex: Both - Age: All Ages (Number)].[All]" dimensionUniqueName="[02 total-cancer-deaths-by-type]" displayFolder="" count="2" memberValueDatatype="3" unbalanced="0"/>
    <cacheHierarchy uniqueName="[02 total-cancer-deaths-by-type].[Deaths - Gallbladder and biliary tract cancer - Sex: Both - Age:]" caption="Deaths - Gallbladder and biliary tract cancer - Sex: Both - Age:" attribute="1" defaultMemberUniqueName="[02 total-cancer-deaths-by-type].[Deaths - Gallbladder and biliary tract cancer - Sex: Both - Age:].[All]" allUniqueName="[02 total-cancer-deaths-by-type].[Deaths - Gallbladder and biliary tract cancer - Sex: Both - Age:].[All]" dimensionUniqueName="[02 total-cancer-deaths-by-type]" displayFolder="" count="2" memberValueDatatype="3" unbalanced="0"/>
    <cacheHierarchy uniqueName="[02 total-cancer-deaths-by-type].[Deaths - Malignant skin melanoma - Sex: Both - Age: All Ages (Nu]" caption="Deaths - Malignant skin melanoma - Sex: Both - Age: All Ages (Nu" attribute="1" defaultMemberUniqueName="[02 total-cancer-deaths-by-type].[Deaths - Malignant skin melanoma - Sex: Both - Age: All Ages (Nu].[All]" allUniqueName="[02 total-cancer-deaths-by-type].[Deaths - Malignant skin melanoma - Sex: Both - Age: All Ages (Nu].[All]" dimensionUniqueName="[02 total-cancer-deaths-by-type]" displayFolder="" count="2" memberValueDatatype="3" unbalanced="0"/>
    <cacheHierarchy uniqueName="[02 total-cancer-deaths-by-type].[Deaths - Leukemia - Sex: Both - Age: All Ages (Number)]" caption="Deaths - Leukemia - Sex: Both - Age: All Ages (Number)" attribute="1" defaultMemberUniqueName="[02 total-cancer-deaths-by-type].[Deaths - Leukemia - Sex: Both - Age: All Ages (Number)].[All]" allUniqueName="[02 total-cancer-deaths-by-type].[Deaths - Leukemia - Sex: Both - Age: All Ages (Number)].[All]" dimensionUniqueName="[02 total-cancer-deaths-by-type]" displayFolder="" count="2" memberValueDatatype="3" unbalanced="0"/>
    <cacheHierarchy uniqueName="[02 total-cancer-deaths-by-type].[Deaths - Hodgkin lymphoma - Sex: Both - Age: All Ages (Number)]" caption="Deaths - Hodgkin lymphoma - Sex: Both - Age: All Ages (Number)" attribute="1" defaultMemberUniqueName="[02 total-cancer-deaths-by-type].[Deaths - Hodgkin lymphoma - Sex: Both - Age: All Ages (Number)].[All]" allUniqueName="[02 total-cancer-deaths-by-type].[Deaths - Hodgkin lymphoma - Sex: Both - Age: All Ages (Number)].[All]" dimensionUniqueName="[02 total-cancer-deaths-by-type]" displayFolder="" count="2" memberValueDatatype="3" unbalanced="0"/>
    <cacheHierarchy uniqueName="[02 total-cancer-deaths-by-type].[Deaths - Multiple myeloma - Sex: Both - Age: All Ages (Number)]" caption="Deaths - Multiple myeloma - Sex: Both - Age: All Ages (Number)" attribute="1" defaultMemberUniqueName="[02 total-cancer-deaths-by-type].[Deaths - Multiple myeloma - Sex: Both - Age: All Ages (Number)].[All]" allUniqueName="[02 total-cancer-deaths-by-type].[Deaths - Multiple myeloma - Sex: Both - Age: All Ages (Number)].[All]" dimensionUniqueName="[02 total-cancer-deaths-by-type]" displayFolder="" count="2" memberValueDatatype="3" unbalanced="0"/>
    <cacheHierarchy uniqueName="[02 total-cancer-deaths-by-type].[Deaths - Other neoplasms - Sex: Both - Age: All Ages (Number)]" caption="Deaths - Other neoplasms - Sex: Both - Age: All Ages (Number)" attribute="1" defaultMemberUniqueName="[02 total-cancer-deaths-by-type].[Deaths - Other neoplasms - Sex: Both - Age: All Ages (Number)].[All]" allUniqueName="[02 total-cancer-deaths-by-type].[Deaths - Other neoplasms - Sex: Both - Age: All Ages (Number)].[All]" dimensionUniqueName="[02 total-cancer-deaths-by-type]" displayFolder="" count="2" memberValueDatatype="3" unbalanced="0"/>
    <cacheHierarchy uniqueName="[02 total-cancer-deaths-by-type].[Deaths - Breast cancer - Sex: Both - Age: All Ages (Number)]" caption="Deaths - Breast cancer - Sex: Both - Age: All Ages (Number)" attribute="1" defaultMemberUniqueName="[02 total-cancer-deaths-by-type].[Deaths - Breast cancer - Sex: Both - Age: All Ages (Number)].[All]" allUniqueName="[02 total-cancer-deaths-by-type].[Deaths - Breast cancer - Sex: Both - Age: All Ages (Number)].[All]" dimensionUniqueName="[02 total-cancer-deaths-by-type]" displayFolder="" count="2" memberValueDatatype="3" unbalanced="0"/>
    <cacheHierarchy uniqueName="[02 total-cancer-deaths-by-type].[Deaths - Prostate cancer - Sex: Both - Age: All Ages (Number)]" caption="Deaths - Prostate cancer - Sex: Both - Age: All Ages (Number)" attribute="1" defaultMemberUniqueName="[02 total-cancer-deaths-by-type].[Deaths - Prostate cancer - Sex: Both - Age: All Ages (Number)].[All]" allUniqueName="[02 total-cancer-deaths-by-type].[Deaths - Prostate cancer - Sex: Both - Age: All Ages (Number)].[All]" dimensionUniqueName="[02 total-cancer-deaths-by-type]" displayFolder="" count="2" memberValueDatatype="3" unbalanced="0"/>
    <cacheHierarchy uniqueName="[02 total-cancer-deaths-by-type].[Deaths - Thyroid cancer - Sex: Both - Age: All Ages (Number)]" caption="Deaths - Thyroid cancer - Sex: Both - Age: All Ages (Number)" attribute="1" defaultMemberUniqueName="[02 total-cancer-deaths-by-type].[Deaths - Thyroid cancer - Sex: Both - Age: All Ages (Number)].[All]" allUniqueName="[02 total-cancer-deaths-by-type].[Deaths - Thyroid cancer - Sex: Both - Age: All Ages (Number)].[All]" dimensionUniqueName="[02 total-cancer-deaths-by-type]" displayFolder="" count="2" memberValueDatatype="3" unbalanced="0"/>
    <cacheHierarchy uniqueName="[02 total-cancer-deaths-by-type].[Deaths - Stomach cancer - Sex: Both - Age: All Ages (Number)]" caption="Deaths - Stomach cancer - Sex: Both - Age: All Ages (Number)" attribute="1" defaultMemberUniqueName="[02 total-cancer-deaths-by-type].[Deaths - Stomach cancer - Sex: Both - Age: All Ages (Number)].[All]" allUniqueName="[02 total-cancer-deaths-by-type].[Deaths - Stomach cancer - Sex: Both - Age: All Ages (Number)].[All]" dimensionUniqueName="[02 total-cancer-deaths-by-type]" displayFolder="" count="2" memberValueDatatype="3" unbalanced="0"/>
    <cacheHierarchy uniqueName="[02 total-cancer-deaths-by-type].[Deaths - Bladder cancer - Sex: Both - Age: All Ages (Number)]" caption="Deaths - Bladder cancer - Sex: Both - Age: All Ages (Number)" attribute="1" defaultMemberUniqueName="[02 total-cancer-deaths-by-type].[Deaths - Bladder cancer - Sex: Both - Age: All Ages (Number)].[All]" allUniqueName="[02 total-cancer-deaths-by-type].[Deaths - Bladder cancer - Sex: Both - Age: All Ages (Number)].[All]" dimensionUniqueName="[02 total-cancer-deaths-by-type]" displayFolder="" count="2" memberValueDatatype="3" unbalanced="0"/>
    <cacheHierarchy uniqueName="[02 total-cancer-deaths-by-type].[Deaths - Uterine cancer - Sex: Both - Age: All Ages (Number)]" caption="Deaths - Uterine cancer - Sex: Both - Age: All Ages (Number)" attribute="1" defaultMemberUniqueName="[02 total-cancer-deaths-by-type].[Deaths - Uterine cancer - Sex: Both - Age: All Ages (Number)].[All]" allUniqueName="[02 total-cancer-deaths-by-type].[Deaths - Uterine cancer - Sex: Both - Age: All Ages (Number)].[All]" dimensionUniqueName="[02 total-cancer-deaths-by-type]" displayFolder="" count="2" memberValueDatatype="3" unbalanced="0"/>
    <cacheHierarchy uniqueName="[02 total-cancer-deaths-by-type].[Deaths - Ovarian cancer - Sex: Both - Age: All Ages (Number)]" caption="Deaths - Ovarian cancer - Sex: Both - Age: All Ages (Number)" attribute="1" defaultMemberUniqueName="[02 total-cancer-deaths-by-type].[Deaths - Ovarian cancer - Sex: Both - Age: All Ages (Number)].[All]" allUniqueName="[02 total-cancer-deaths-by-type].[Deaths - Ovarian cancer - Sex: Both - Age: All Ages (Number)].[All]" dimensionUniqueName="[02 total-cancer-deaths-by-type]" displayFolder="" count="2" memberValueDatatype="3" unbalanced="0"/>
    <cacheHierarchy uniqueName="[02 total-cancer-deaths-by-type].[Deaths - Cervical cancer - Sex: Both - Age: All Ages (Number)]" caption="Deaths - Cervical cancer - Sex: Both - Age: All Ages (Number)" attribute="1" defaultMemberUniqueName="[02 total-cancer-deaths-by-type].[Deaths - Cervical cancer - Sex: Both - Age: All Ages (Number)].[All]" allUniqueName="[02 total-cancer-deaths-by-type].[Deaths - Cervical cancer - Sex: Both - Age: All Ages (Number)].[All]" dimensionUniqueName="[02 total-cancer-deaths-by-type]" displayFolder="" count="2" memberValueDatatype="3" unbalanced="0"/>
    <cacheHierarchy uniqueName="[02 total-cancer-deaths-by-type].[Deaths - Brain and central nervous system cancer - Sex: Both - A]" caption="Deaths - Brain and central nervous system cancer - Sex: Both - A" attribute="1" defaultMemberUniqueName="[02 total-cancer-deaths-by-type].[Deaths - Brain and central nervous system cancer - Sex: Both - A].[All]" allUniqueName="[02 total-cancer-deaths-by-type].[Deaths - Brain and central nervous system cancer - Sex: Both - A].[All]" dimensionUniqueName="[02 total-cancer-deaths-by-type]" displayFolder="" count="2" memberValueDatatype="3" unbalanced="0"/>
    <cacheHierarchy uniqueName="[02 total-cancer-deaths-by-type].[Deaths - Non-Hodgkin lymphoma - Sex: Both - Age: All Ages (Numbe]" caption="Deaths - Non-Hodgkin lymphoma - Sex: Both - Age: All Ages (Numbe" attribute="1" defaultMemberUniqueName="[02 total-cancer-deaths-by-type].[Deaths - Non-Hodgkin lymphoma - Sex: Both - Age: All Ages (Numbe].[All]" allUniqueName="[02 total-cancer-deaths-by-type].[Deaths - Non-Hodgkin lymphoma - Sex: Both - Age: All Ages (Numbe].[All]" dimensionUniqueName="[02 total-cancer-deaths-by-type]" displayFolder="" count="2" memberValueDatatype="3" unbalanced="0"/>
    <cacheHierarchy uniqueName="[02 total-cancer-deaths-by-type].[Deaths - Pancreatic cancer - Sex: Both - Age: All Ages (Number)]" caption="Deaths - Pancreatic cancer - Sex: Both - Age: All Ages (Number)" attribute="1" defaultMemberUniqueName="[02 total-cancer-deaths-by-type].[Deaths - Pancreatic cancer - Sex: Both - Age: All Ages (Number)].[All]" allUniqueName="[02 total-cancer-deaths-by-type].[Deaths - Pancreatic cancer - Sex: Both - Age: All Ages (Number)].[All]" dimensionUniqueName="[02 total-cancer-deaths-by-type]" displayFolder="" count="2" memberValueDatatype="3" unbalanced="0"/>
    <cacheHierarchy uniqueName="[02 total-cancer-deaths-by-type].[Deaths - Esophageal cancer - Sex: Both - Age: All Ages (Number)]" caption="Deaths - Esophageal cancer - Sex: Both - Age: All Ages (Number)" attribute="1" defaultMemberUniqueName="[02 total-cancer-deaths-by-type].[Deaths - Esophageal cancer - Sex: Both - Age: All Ages (Number)].[All]" allUniqueName="[02 total-cancer-deaths-by-type].[Deaths - Esophageal cancer - Sex: Both - Age: All Ages (Number)].[All]" dimensionUniqueName="[02 total-cancer-deaths-by-type]" displayFolder="" count="2" memberValueDatatype="3" unbalanced="0"/>
    <cacheHierarchy uniqueName="[02 total-cancer-deaths-by-type].[Deaths - Testicular cancer - Sex: Both - Age: All Ages (Number)]" caption="Deaths - Testicular cancer - Sex: Both - Age: All Ages (Number)" attribute="1" defaultMemberUniqueName="[02 total-cancer-deaths-by-type].[Deaths - Testicular cancer - Sex: Both - Age: All Ages (Number)].[All]" allUniqueName="[02 total-cancer-deaths-by-type].[Deaths - Testicular cancer - Sex: Both - Age: All Ages (Number)].[All]" dimensionUniqueName="[02 total-cancer-deaths-by-type]" displayFolder="" count="2" memberValueDatatype="3" unbalanced="0"/>
    <cacheHierarchy uniqueName="[02 total-cancer-deaths-by-type].[Deaths - Nasopharynx cancer - Sex: Both - Age: All Ages (Number)]" caption="Deaths - Nasopharynx cancer - Sex: Both - Age: All Ages (Number)" attribute="1" defaultMemberUniqueName="[02 total-cancer-deaths-by-type].[Deaths - Nasopharynx cancer - Sex: Both - Age: All Ages (Number)].[All]" allUniqueName="[02 total-cancer-deaths-by-type].[Deaths - Nasopharynx cancer - Sex: Both - Age: All Ages (Number)].[All]" dimensionUniqueName="[02 total-cancer-deaths-by-type]" displayFolder="" count="2" memberValueDatatype="3" unbalanced="0"/>
    <cacheHierarchy uniqueName="[02 total-cancer-deaths-by-type].[Deaths - Other pharynx cancer - Sex: Both - Age: All Ages (Numbe]" caption="Deaths - Other pharynx cancer - Sex: Both - Age: All Ages (Numbe" attribute="1" defaultMemberUniqueName="[02 total-cancer-deaths-by-type].[Deaths - Other pharynx cancer - Sex: Both - Age: All Ages (Numbe].[All]" allUniqueName="[02 total-cancer-deaths-by-type].[Deaths - Other pharynx cancer - Sex: Both - Age: All Ages (Numbe].[All]" dimensionUniqueName="[02 total-cancer-deaths-by-type]" displayFolder="" count="2" memberValueDatatype="3" unbalanced="0"/>
    <cacheHierarchy uniqueName="[02 total-cancer-deaths-by-type].[Deaths - Colon and rectum cancer - Sex: Both - Age: All Ages (Nu]" caption="Deaths - Colon and rectum cancer - Sex: Both - Age: All Ages (Nu" attribute="1" defaultMemberUniqueName="[02 total-cancer-deaths-by-type].[Deaths - Colon and rectum cancer - Sex: Both - Age: All Ages (Nu].[All]" allUniqueName="[02 total-cancer-deaths-by-type].[Deaths - Colon and rectum cancer - Sex: Both - Age: All Ages (Nu].[All]" dimensionUniqueName="[02 total-cancer-deaths-by-type]" displayFolder="" count="2" memberValueDatatype="3" unbalanced="0"/>
    <cacheHierarchy uniqueName="[02 total-cancer-deaths-by-type].[Deaths - Non-melanoma skin cancer - Sex: Both - Age: All Ages (N]" caption="Deaths - Non-melanoma skin cancer - Sex: Both - Age: All Ages (N" attribute="1" defaultMemberUniqueName="[02 total-cancer-deaths-by-type].[Deaths - Non-melanoma skin cancer - Sex: Both - Age: All Ages (N].[All]" allUniqueName="[02 total-cancer-deaths-by-type].[Deaths - Non-melanoma skin cancer - Sex: Both - Age: All Ages (N].[All]" dimensionUniqueName="[02 total-cancer-deaths-by-type]" displayFolder="" count="2" memberValueDatatype="3" unbalanced="0"/>
    <cacheHierarchy uniqueName="[02 total-cancer-deaths-by-type].[Deaths - Mesothelioma - Sex: Both - Age: All Ages (Number)]" caption="Deaths - Mesothelioma - Sex: Both - Age: All Ages (Number)" attribute="1" defaultMemberUniqueName="[02 total-cancer-deaths-by-type].[Deaths - Mesothelioma - Sex: Both - Age: All Ages (Number)].[All]" allUniqueName="[02 total-cancer-deaths-by-type].[Deaths - Mesothelioma - Sex: Both - Age: All Ages (Number)].[All]" dimensionUniqueName="[02 total-cancer-deaths-by-type]" displayFolder="" count="2" memberValueDatatype="3" unbalanced="0"/>
    <cacheHierarchy uniqueName="[03 cancer-death-rates-by-age].[Entity]" caption="Entity" attribute="1" defaultMemberUniqueName="[03 cancer-death-rates-by-age].[Entity].[All]" allUniqueName="[03 cancer-death-rates-by-age].[Entity].[All]" dimensionUniqueName="[03 cancer-death-rates-by-age]" displayFolder="" count="2" memberValueDatatype="130" unbalanced="0"/>
    <cacheHierarchy uniqueName="[03 cancer-death-rates-by-age].[Code]" caption="Code" attribute="1" defaultMemberUniqueName="[03 cancer-death-rates-by-age].[Code].[All]" allUniqueName="[03 cancer-death-rates-by-age].[Code].[All]" dimensionUniqueName="[03 cancer-death-rates-by-age]" displayFolder="" count="2" memberValueDatatype="130" unbalanced="0"/>
    <cacheHierarchy uniqueName="[03 cancer-death-rates-by-age].[Year]" caption="Year" attribute="1" defaultMemberUniqueName="[03 cancer-death-rates-by-age].[Year].[All]" allUniqueName="[03 cancer-death-rates-by-age].[Year].[All]" dimensionUniqueName="[03 cancer-death-rates-by-age]" displayFolder="" count="2" memberValueDatatype="3" unbalanced="0"/>
    <cacheHierarchy uniqueName="[03 cancer-death-rates-by-age].[Deaths - Neoplasms - Sex: Both - Age: Under 5 (Rate)]" caption="Deaths - Neoplasms - Sex: Both - Age: Under 5 (Rate)" attribute="1" defaultMemberUniqueName="[03 cancer-death-rates-by-age].[Deaths - Neoplasms - Sex: Both - Age: Under 5 (Rate)].[All]" allUniqueName="[03 cancer-death-rates-by-age].[Deaths - Neoplasms - Sex: Both - Age: Under 5 (Rate)].[All]" dimensionUniqueName="[03 cancer-death-rates-by-age]" displayFolder="" count="2" memberValueDatatype="5" unbalanced="0"/>
    <cacheHierarchy uniqueName="[03 cancer-death-rates-by-age].[Deaths - Neoplasms - Sex: Both - Age: Age-standardized (Rate)]" caption="Deaths - Neoplasms - Sex: Both - Age: Age-standardized (Rate)" attribute="1" defaultMemberUniqueName="[03 cancer-death-rates-by-age].[Deaths - Neoplasms - Sex: Both - Age: Age-standardized (Rate)].[All]" allUniqueName="[03 cancer-death-rates-by-age].[Deaths - Neoplasms - Sex: Both - Age: Age-standardized (Rate)].[All]" dimensionUniqueName="[03 cancer-death-rates-by-age]" displayFolder="" count="2" memberValueDatatype="5" unbalanced="0"/>
    <cacheHierarchy uniqueName="[03 cancer-death-rates-by-age].[Deaths - Neoplasms - Sex: Both - Age: All Ages (Rate)]" caption="Deaths - Neoplasms - Sex: Both - Age: All Ages (Rate)" attribute="1" defaultMemberUniqueName="[03 cancer-death-rates-by-age].[Deaths - Neoplasms - Sex: Both - Age: All Ages (Rate)].[All]" allUniqueName="[03 cancer-death-rates-by-age].[Deaths - Neoplasms - Sex: Both - Age: All Ages (Rate)].[All]" dimensionUniqueName="[03 cancer-death-rates-by-age]" displayFolder="" count="2" memberValueDatatype="5" unbalanced="0"/>
    <cacheHierarchy uniqueName="[03 cancer-death-rates-by-age].[Deaths - Neoplasms - Sex: Both - Age: 70+ years (Rate)]" caption="Deaths - Neoplasms - Sex: Both - Age: 70+ years (Rate)" attribute="1" defaultMemberUniqueName="[03 cancer-death-rates-by-age].[Deaths - Neoplasms - Sex: Both - Age: 70+ years (Rate)].[All]" allUniqueName="[03 cancer-death-rates-by-age].[Deaths - Neoplasms - Sex: Both - Age: 70+ years (Rate)].[All]" dimensionUniqueName="[03 cancer-death-rates-by-age]" displayFolder="" count="2" memberValueDatatype="5" unbalanced="0"/>
    <cacheHierarchy uniqueName="[03 cancer-death-rates-by-age].[Deaths - Neoplasms - Sex: Both - Age: 5-14 years (Rate)]" caption="Deaths - Neoplasms - Sex: Both - Age: 5-14 years (Rate)" attribute="1" defaultMemberUniqueName="[03 cancer-death-rates-by-age].[Deaths - Neoplasms - Sex: Both - Age: 5-14 years (Rate)].[All]" allUniqueName="[03 cancer-death-rates-by-age].[Deaths - Neoplasms - Sex: Both - Age: 5-14 years (Rate)].[All]" dimensionUniqueName="[03 cancer-death-rates-by-age]" displayFolder="" count="2" memberValueDatatype="5" unbalanced="0"/>
    <cacheHierarchy uniqueName="[03 cancer-death-rates-by-age].[Deaths - Neoplasms - Sex: Both - Age: 50-69 years (Rate)]" caption="Deaths - Neoplasms - Sex: Both - Age: 50-69 years (Rate)" attribute="1" defaultMemberUniqueName="[03 cancer-death-rates-by-age].[Deaths - Neoplasms - Sex: Both - Age: 50-69 years (Rate)].[All]" allUniqueName="[03 cancer-death-rates-by-age].[Deaths - Neoplasms - Sex: Both - Age: 50-69 years (Rate)].[All]" dimensionUniqueName="[03 cancer-death-rates-by-age]" displayFolder="" count="2" memberValueDatatype="5" unbalanced="0"/>
    <cacheHierarchy uniqueName="[03 cancer-death-rates-by-age].[Deaths - Neoplasms - Sex: Both - Age: 15-49 years (Rate)]" caption="Deaths - Neoplasms - Sex: Both - Age: 15-49 years (Rate)" attribute="1" defaultMemberUniqueName="[03 cancer-death-rates-by-age].[Deaths - Neoplasms - Sex: Both - Age: 15-49 years (Rate)].[All]" allUniqueName="[03 cancer-death-rates-by-age].[Deaths - Neoplasms - Sex: Both - Age: 15-49 years (Rate)].[All]" dimensionUniqueName="[03 cancer-death-rates-by-age]" displayFolder="" count="2" memberValueDatatype="5" unbalanced="0"/>
    <cacheHierarchy uniqueName="[04_share-of-population-with-cancer-types_].[Entity]" caption="Entity" attribute="1" defaultMemberUniqueName="[04_share-of-population-with-cancer-types_].[Entity].[All]" allUniqueName="[04_share-of-population-with-cancer-types_].[Entity].[All]" dimensionUniqueName="[04_share-of-population-with-cancer-types_]" displayFolder="" count="2" memberValueDatatype="130" unbalanced="0"/>
    <cacheHierarchy uniqueName="[04_share-of-population-with-cancer-types_].[Code]" caption="Code" attribute="1" defaultMemberUniqueName="[04_share-of-population-with-cancer-types_].[Code].[All]" allUniqueName="[04_share-of-population-with-cancer-types_].[Code].[All]" dimensionUniqueName="[04_share-of-population-with-cancer-types_]" displayFolder="" count="2" memberValueDatatype="130" unbalanced="0"/>
    <cacheHierarchy uniqueName="[04_share-of-population-with-cancer-types_].[Year]" caption="Year" attribute="1" defaultMemberUniqueName="[04_share-of-population-with-cancer-types_].[Year].[All]" allUniqueName="[04_share-of-population-with-cancer-types_].[Year].[All]" dimensionUniqueName="[04_share-of-population-with-cancer-types_]" displayFolder="" count="2" memberValueDatatype="3" unbalanced="0">
      <fieldsUsage count="2">
        <fieldUsage x="-1"/>
        <fieldUsage x="29"/>
      </fieldsUsage>
    </cacheHierarchy>
    <cacheHierarchy uniqueName="[04_share-of-population-with-cancer-types_].[Prevalence - Liver cancer - Sex: Both - Age: Age-standardized (P]" caption="Prevalence - Liver cancer - Sex: Both - Age: Age-standardized (P" attribute="1" defaultMemberUniqueName="[04_share-of-population-with-cancer-types_].[Prevalence - Liver cancer - Sex: Both - Age: Age-standardized (P].[All]" allUniqueName="[04_share-of-population-with-cancer-types_].[Prevalence - Liver cancer - Sex: Both - Age: Age-standardized (P].[All]" dimensionUniqueName="[04_share-of-population-with-cancer-types_]" displayFolder="" count="2" memberValueDatatype="5" unbalanced="0"/>
    <cacheHierarchy uniqueName="[04_share-of-population-with-cancer-types_].[Prevalence - Kidney cancer - Sex: Both - Age: Age-standardized (]" caption="Prevalence - Kidney cancer - Sex: Both - Age: Age-standardized (" attribute="1" defaultMemberUniqueName="[04_share-of-population-with-cancer-types_].[Prevalence - Kidney cancer - Sex: Both - Age: Age-standardized (].[All]" allUniqueName="[04_share-of-population-with-cancer-types_].[Prevalence - Kidney cancer - Sex: Both - Age: Age-standardized (].[All]" dimensionUniqueName="[04_share-of-population-with-cancer-types_]" displayFolder="" count="2" memberValueDatatype="5" unbalanced="0"/>
    <cacheHierarchy uniqueName="[04_share-of-population-with-cancer-types_].[Prevalence - Larynx cancer - Sex: Both - Age: Age-standardized (]" caption="Prevalence - Larynx cancer - Sex: Both - Age: Age-standardized (" attribute="1" defaultMemberUniqueName="[04_share-of-population-with-cancer-types_].[Prevalence - Larynx cancer - Sex: Both - Age: Age-standardized (].[All]" allUniqueName="[04_share-of-population-with-cancer-types_].[Prevalence - Larynx cancer - Sex: Both - Age: Age-standardized (].[All]" dimensionUniqueName="[04_share-of-population-with-cancer-types_]" displayFolder="" count="2" memberValueDatatype="5" unbalanced="0"/>
    <cacheHierarchy uniqueName="[04_share-of-population-with-cancer-types_].[Prevalence - Breast cancer - Sex: Both - Age: Age-standardized (]" caption="Prevalence - Breast cancer - Sex: Both - Age: Age-standardized (" attribute="1" defaultMemberUniqueName="[04_share-of-population-with-cancer-types_].[Prevalence - Breast cancer - Sex: Both - Age: Age-standardized (].[All]" allUniqueName="[04_share-of-population-with-cancer-types_].[Prevalence - Breast cancer - Sex: Both - Age: Age-standardized (].[All]" dimensionUniqueName="[04_share-of-population-with-cancer-types_]" displayFolder="" count="2" memberValueDatatype="5" unbalanced="0"/>
    <cacheHierarchy uniqueName="[04_share-of-population-with-cancer-types_].[Prevalence - Thyroid cancer - Sex: Both - Age: Age-standardized]" caption="Prevalence - Thyroid cancer - Sex: Both - Age: Age-standardized" attribute="1" defaultMemberUniqueName="[04_share-of-population-with-cancer-types_].[Prevalence - Thyroid cancer - Sex: Both - Age: Age-standardized].[All]" allUniqueName="[04_share-of-population-with-cancer-types_].[Prevalence - Thyroid cancer - Sex: Both - Age: Age-standardized].[All]" dimensionUniqueName="[04_share-of-population-with-cancer-types_]" displayFolder="" count="2" memberValueDatatype="5" unbalanced="0"/>
    <cacheHierarchy uniqueName="[04_share-of-population-with-cancer-types_].[Prevalence - Bladder cancer - Sex: Both - Age: Age-standardized]" caption="Prevalence - Bladder cancer - Sex: Both - Age: Age-standardized" attribute="1" defaultMemberUniqueName="[04_share-of-population-with-cancer-types_].[Prevalence - Bladder cancer - Sex: Both - Age: Age-standardized].[All]" allUniqueName="[04_share-of-population-with-cancer-types_].[Prevalence - Bladder cancer - Sex: Both - Age: Age-standardized].[All]" dimensionUniqueName="[04_share-of-population-with-cancer-types_]" displayFolder="" count="2" memberValueDatatype="5" unbalanced="0"/>
    <cacheHierarchy uniqueName="[04_share-of-population-with-cancer-types_].[Prevalence - Uterine cancer - Sex: Both - Age: Age-standardized]" caption="Prevalence - Uterine cancer - Sex: Both - Age: Age-standardized" attribute="1" defaultMemberUniqueName="[04_share-of-population-with-cancer-types_].[Prevalence - Uterine cancer - Sex: Both - Age: Age-standardized].[All]" allUniqueName="[04_share-of-population-with-cancer-types_].[Prevalence - Uterine cancer - Sex: Both - Age: Age-standardized].[All]" dimensionUniqueName="[04_share-of-population-with-cancer-types_]" displayFolder="" count="2" memberValueDatatype="5" unbalanced="0"/>
    <cacheHierarchy uniqueName="[04_share-of-population-with-cancer-types_].[Prevalence - Ovarian cancer - Sex: Both - Age: Age-standardized]" caption="Prevalence - Ovarian cancer - Sex: Both - Age: Age-standardized" attribute="1" defaultMemberUniqueName="[04_share-of-population-with-cancer-types_].[Prevalence - Ovarian cancer - Sex: Both - Age: Age-standardized].[All]" allUniqueName="[04_share-of-population-with-cancer-types_].[Prevalence - Ovarian cancer - Sex: Both - Age: Age-standardized].[All]" dimensionUniqueName="[04_share-of-population-with-cancer-types_]" displayFolder="" count="2" memberValueDatatype="5" unbalanced="0"/>
    <cacheHierarchy uniqueName="[04_share-of-population-with-cancer-types_].[Prevalence - Stomach cancer - Sex: Both - Age: Age-standardized]" caption="Prevalence - Stomach cancer - Sex: Both - Age: Age-standardized" attribute="1" defaultMemberUniqueName="[04_share-of-population-with-cancer-types_].[Prevalence - Stomach cancer - Sex: Both - Age: Age-standardized].[All]" allUniqueName="[04_share-of-population-with-cancer-types_].[Prevalence - Stomach cancer - Sex: Both - Age: Age-standardized].[All]" dimensionUniqueName="[04_share-of-population-with-cancer-types_]" displayFolder="" count="2" memberValueDatatype="5" unbalanced="0"/>
    <cacheHierarchy uniqueName="[04_share-of-population-with-cancer-types_].[Prevalence - Prostate cancer - Sex: Both - Age: Age-standardized]" caption="Prevalence - Prostate cancer - Sex: Both - Age: Age-standardized" attribute="1" defaultMemberUniqueName="[04_share-of-population-with-cancer-types_].[Prevalence - Prostate cancer - Sex: Both - Age: Age-standardized].[All]" allUniqueName="[04_share-of-population-with-cancer-types_].[Prevalence - Prostate cancer - Sex: Both - Age: Age-standardized].[All]" dimensionUniqueName="[04_share-of-population-with-cancer-types_]" displayFolder="" count="2" memberValueDatatype="5" unbalanced="0"/>
    <cacheHierarchy uniqueName="[04_share-of-population-with-cancer-types_].[Prevalence - Cervical cancer - Sex: Both - Age: Age-standardized]" caption="Prevalence - Cervical cancer - Sex: Both - Age: Age-standardized" attribute="1" defaultMemberUniqueName="[04_share-of-population-with-cancer-types_].[Prevalence - Cervical cancer - Sex: Both - Age: Age-standardized].[All]" allUniqueName="[04_share-of-population-with-cancer-types_].[Prevalence - Cervical cancer - Sex: Both - Age: Age-standardized].[All]" dimensionUniqueName="[04_share-of-population-with-cancer-types_]" displayFolder="" count="2" memberValueDatatype="5" unbalanced="0"/>
    <cacheHierarchy uniqueName="[04_share-of-population-with-cancer-types_].[Prevalence - Testicular cancer - Sex: Both - Age: Age-standardiz]" caption="Prevalence - Testicular cancer - Sex: Both - Age: Age-standardiz" attribute="1" defaultMemberUniqueName="[04_share-of-population-with-cancer-types_].[Prevalence - Testicular cancer - Sex: Both - Age: Age-standardiz].[All]" allUniqueName="[04_share-of-population-with-cancer-types_].[Prevalence - Testicular cancer - Sex: Both - Age: Age-standardiz].[All]" dimensionUniqueName="[04_share-of-population-with-cancer-types_]" displayFolder="" count="2" memberValueDatatype="3" unbalanced="0"/>
    <cacheHierarchy uniqueName="[04_share-of-population-with-cancer-types_].[Prevalence - Pancreatic cancer - Sex: Both - Age: Age-standardiz]" caption="Prevalence - Pancreatic cancer - Sex: Both - Age: Age-standardiz" attribute="1" defaultMemberUniqueName="[04_share-of-population-with-cancer-types_].[Prevalence - Pancreatic cancer - Sex: Both - Age: Age-standardiz].[All]" allUniqueName="[04_share-of-population-with-cancer-types_].[Prevalence - Pancreatic cancer - Sex: Both - Age: Age-standardiz].[All]" dimensionUniqueName="[04_share-of-population-with-cancer-types_]" displayFolder="" count="2" memberValueDatatype="3" unbalanced="0"/>
    <cacheHierarchy uniqueName="[04_share-of-population-with-cancer-types_].[Prevalence - Esophageal cancer - Sex: Both - Age: Age-standardiz]" caption="Prevalence - Esophageal cancer - Sex: Both - Age: Age-standardiz" attribute="1" defaultMemberUniqueName="[04_share-of-population-with-cancer-types_].[Prevalence - Esophageal cancer - Sex: Both - Age: Age-standardiz].[All]" allUniqueName="[04_share-of-population-with-cancer-types_].[Prevalence - Esophageal cancer - Sex: Both - Age: Age-standardiz].[All]" dimensionUniqueName="[04_share-of-population-with-cancer-types_]" displayFolder="" count="2" memberValueDatatype="5" unbalanced="0"/>
    <cacheHierarchy uniqueName="[04_share-of-population-with-cancer-types_].[Prevalence - Nasopharynx cancer - Sex: Both - Age: Age-standardi]" caption="Prevalence - Nasopharynx cancer - Sex: Both - Age: Age-standardi" attribute="1" defaultMemberUniqueName="[04_share-of-population-with-cancer-types_].[Prevalence - Nasopharynx cancer - Sex: Both - Age: Age-standardi].[All]" allUniqueName="[04_share-of-population-with-cancer-types_].[Prevalence - Nasopharynx cancer - Sex: Both - Age: Age-standardi].[All]" dimensionUniqueName="[04_share-of-population-with-cancer-types_]" displayFolder="" count="2" memberValueDatatype="3" unbalanced="0"/>
    <cacheHierarchy uniqueName="[04_share-of-population-with-cancer-types_].[Prevalence - Colon and rectum cancer - Sex: Both - Age: Age-stan]" caption="Prevalence - Colon and rectum cancer - Sex: Both - Age: Age-stan" attribute="1" defaultMemberUniqueName="[04_share-of-population-with-cancer-types_].[Prevalence - Colon and rectum cancer - Sex: Both - Age: Age-stan].[All]" allUniqueName="[04_share-of-population-with-cancer-types_].[Prevalence - Colon and rectum cancer - Sex: Both - Age: Age-stan].[All]" dimensionUniqueName="[04_share-of-population-with-cancer-types_]" displayFolder="" count="2" memberValueDatatype="5" unbalanced="0"/>
    <cacheHierarchy uniqueName="[04_share-of-population-with-cancer-types_].[Prevalence - Non-melanoma skin cancer - Sex: Both - Age: Age-sta]" caption="Prevalence - Non-melanoma skin cancer - Sex: Both - Age: Age-sta" attribute="1" defaultMemberUniqueName="[04_share-of-population-with-cancer-types_].[Prevalence - Non-melanoma skin cancer - Sex: Both - Age: Age-sta].[All]" allUniqueName="[04_share-of-population-with-cancer-types_].[Prevalence - Non-melanoma skin cancer - Sex: Both - Age: Age-sta].[All]" dimensionUniqueName="[04_share-of-population-with-cancer-types_]" displayFolder="" count="2" memberValueDatatype="3" unbalanced="0"/>
    <cacheHierarchy uniqueName="[04_share-of-population-with-cancer-types_].[Prevalence - Lip and oral cavity cancer - Sex: Both - Age: Age-s]" caption="Prevalence - Lip and oral cavity cancer - Sex: Both - Age: Age-s" attribute="1" defaultMemberUniqueName="[04_share-of-population-with-cancer-types_].[Prevalence - Lip and oral cavity cancer - Sex: Both - Age: Age-s].[All]" allUniqueName="[04_share-of-population-with-cancer-types_].[Prevalence - Lip and oral cavity cancer - Sex: Both - Age: Age-s].[All]" dimensionUniqueName="[04_share-of-population-with-cancer-types_]" displayFolder="" count="2" memberValueDatatype="3" unbalanced="0"/>
    <cacheHierarchy uniqueName="[04_share-of-population-with-cancer-types_].[Prevalence - Brain and nervous system cancer - Sex: Both - Age:]" caption="Prevalence - Brain and nervous system cancer - Sex: Both - Age:" attribute="1" defaultMemberUniqueName="[04_share-of-population-with-cancer-types_].[Prevalence - Brain and nervous system cancer - Sex: Both - Age:].[All]" allUniqueName="[04_share-of-population-with-cancer-types_].[Prevalence - Brain and nervous system cancer - Sex: Both - Age:].[All]" dimensionUniqueName="[04_share-of-population-with-cancer-types_]" displayFolder="" count="2" memberValueDatatype="5" unbalanced="0"/>
    <cacheHierarchy uniqueName="[04_share-of-population-with-cancer-types_].[Prevalence - Tracheal, bronchus, and lung cancer - Sex: Both - A]" caption="Prevalence - Tracheal, bronchus, and lung cancer - Sex: Both - A" attribute="1" defaultMemberUniqueName="[04_share-of-population-with-cancer-types_].[Prevalence - Tracheal, bronchus, and lung cancer - Sex: Both - A].[All]" allUniqueName="[04_share-of-population-with-cancer-types_].[Prevalence - Tracheal, bronchus, and lung cancer - Sex: Both - A].[All]" dimensionUniqueName="[04_share-of-population-with-cancer-types_]" displayFolder="" count="2" memberValueDatatype="5" unbalanced="0"/>
    <cacheHierarchy uniqueName="[04_share-of-population-with-cancer-types_].[Prevalence - Gallbladder and biliary tract cancer - Sex: Both -]" caption="Prevalence - Gallbladder and biliary tract cancer - Sex: Both -" attribute="1" defaultMemberUniqueName="[04_share-of-population-with-cancer-types_].[Prevalence - Gallbladder and biliary tract cancer - Sex: Both -].[All]" allUniqueName="[04_share-of-population-with-cancer-types_].[Prevalence - Gallbladder and biliary tract cancer - Sex: Both -].[All]" dimensionUniqueName="[04_share-of-population-with-cancer-types_]" displayFolder="" count="2" memberValueDatatype="3" unbalanced="0"/>
    <cacheHierarchy uniqueName="[04_share-of-population-with-cancer-types_].[Prevalence - Neoplasms - Sex: Both - Age: Age-standardized (Perc]" caption="Prevalence - Neoplasms - Sex: Both - Age: Age-standardized (Perc" attribute="1" defaultMemberUniqueName="[04_share-of-population-with-cancer-types_].[Prevalence - Neoplasms - Sex: Both - Age: Age-standardized (Perc].[All]" allUniqueName="[04_share-of-population-with-cancer-types_].[Prevalence - Neoplasms - Sex: Both - Age: Age-standardized (Perc].[All]" dimensionUniqueName="[04_share-of-population-with-cancer-types_]" displayFolder="" count="2" memberValueDatatype="5" unbalanced="0"/>
    <cacheHierarchy uniqueName="[05_share-of-population-with-cancer].[Entity]" caption="Entity" attribute="1" defaultMemberUniqueName="[05_share-of-population-with-cancer].[Entity].[All]" allUniqueName="[05_share-of-population-with-cancer].[Entity].[All]" dimensionUniqueName="[05_share-of-population-with-cancer]" displayFolder="" count="2" memberValueDatatype="130" unbalanced="0"/>
    <cacheHierarchy uniqueName="[05_share-of-population-with-cancer].[Code]" caption="Code" attribute="1" defaultMemberUniqueName="[05_share-of-population-with-cancer].[Code].[All]" allUniqueName="[05_share-of-population-with-cancer].[Code].[All]" dimensionUniqueName="[05_share-of-population-with-cancer]" displayFolder="" count="2" memberValueDatatype="130" unbalanced="0"/>
    <cacheHierarchy uniqueName="[05_share-of-population-with-cancer].[Year]" caption="Year" attribute="1" defaultMemberUniqueName="[05_share-of-population-with-cancer].[Year].[All]" allUniqueName="[05_share-of-population-with-cancer].[Year].[All]" dimensionUniqueName="[05_share-of-population-with-cancer]" displayFolder="" count="2" memberValueDatatype="3" unbalanced="0"/>
    <cacheHierarchy uniqueName="[05_share-of-population-with-cancer].[Prevalence - Neoplasms - Sex: Both - Age: Age-standardized (Perc]" caption="Prevalence - Neoplasms - Sex: Both - Age: Age-standardized (Perc" attribute="1" defaultMemberUniqueName="[05_share-of-population-with-cancer].[Prevalence - Neoplasms - Sex: Both - Age: Age-standardized (Perc].[All]" allUniqueName="[05_share-of-population-with-cancer].[Prevalence - Neoplasms - Sex: Both - Age: Age-standardized (Perc].[All]" dimensionUniqueName="[05_share-of-population-with-cancer]" displayFolder="" count="2" memberValueDatatype="5" unbalanced="0"/>
    <cacheHierarchy uniqueName="[06 number-of-people-with-cancer-by-age].[Entity]" caption="Entity" attribute="1" defaultMemberUniqueName="[06 number-of-people-with-cancer-by-age].[Entity].[All]" allUniqueName="[06 number-of-people-with-cancer-by-age].[Entity].[All]" dimensionUniqueName="[06 number-of-people-with-cancer-by-age]" displayFolder="" count="2" memberValueDatatype="130" unbalanced="0"/>
    <cacheHierarchy uniqueName="[06 number-of-people-with-cancer-by-age].[Code]" caption="Code" attribute="1" defaultMemberUniqueName="[06 number-of-people-with-cancer-by-age].[Code].[All]" allUniqueName="[06 number-of-people-with-cancer-by-age].[Code].[All]" dimensionUniqueName="[06 number-of-people-with-cancer-by-age]" displayFolder="" count="2" memberValueDatatype="130" unbalanced="0"/>
    <cacheHierarchy uniqueName="[06 number-of-people-with-cancer-by-age].[Year]" caption="Year" attribute="1" defaultMemberUniqueName="[06 number-of-people-with-cancer-by-age].[Year].[All]" allUniqueName="[06 number-of-people-with-cancer-by-age].[Year].[All]" dimensionUniqueName="[06 number-of-people-with-cancer-by-age]" displayFolder="" count="2" memberValueDatatype="3" unbalanced="0"/>
    <cacheHierarchy uniqueName="[06 number-of-people-with-cancer-by-age].[Prevalence - Neoplasms - Sex: Both - Age: 70+ years (Number)]" caption="Prevalence - Neoplasms - Sex: Both - Age: 70+ years (Number)" attribute="1" defaultMemberUniqueName="[06 number-of-people-with-cancer-by-age].[Prevalence - Neoplasms - Sex: Both - Age: 70+ years (Number)].[All]" allUniqueName="[06 number-of-people-with-cancer-by-age].[Prevalence - Neoplasms - Sex: Both - Age: 70+ years (Number)].[All]" dimensionUniqueName="[06 number-of-people-with-cancer-by-age]" displayFolder="" count="2" memberValueDatatype="5" unbalanced="0"/>
    <cacheHierarchy uniqueName="[06 number-of-people-with-cancer-by-age].[Prevalence - Neoplasms - Sex: Both - Age: 50-69 years (Number)]" caption="Prevalence - Neoplasms - Sex: Both - Age: 50-69 years (Number)" attribute="1" defaultMemberUniqueName="[06 number-of-people-with-cancer-by-age].[Prevalence - Neoplasms - Sex: Both - Age: 50-69 years (Number)].[All]" allUniqueName="[06 number-of-people-with-cancer-by-age].[Prevalence - Neoplasms - Sex: Both - Age: 50-69 years (Number)].[All]" dimensionUniqueName="[06 number-of-people-with-cancer-by-age]" displayFolder="" count="2" memberValueDatatype="5" unbalanced="0"/>
    <cacheHierarchy uniqueName="[06 number-of-people-with-cancer-by-age].[Prevalence - Neoplasms - Sex: Both - Age: 15-49 years (Number)]" caption="Prevalence - Neoplasms - Sex: Both - Age: 15-49 years (Number)" attribute="1" defaultMemberUniqueName="[06 number-of-people-with-cancer-by-age].[Prevalence - Neoplasms - Sex: Both - Age: 15-49 years (Number)].[All]" allUniqueName="[06 number-of-people-with-cancer-by-age].[Prevalence - Neoplasms - Sex: Both - Age: 15-49 years (Number)].[All]" dimensionUniqueName="[06 number-of-people-with-cancer-by-age]" displayFolder="" count="2" memberValueDatatype="5" unbalanced="0"/>
    <cacheHierarchy uniqueName="[06 number-of-people-with-cancer-by-age].[Prevalence - Neoplasms - Sex: Both - Age: 5-14 years (Number)]" caption="Prevalence - Neoplasms - Sex: Both - Age: 5-14 years (Number)" attribute="1" defaultMemberUniqueName="[06 number-of-people-with-cancer-by-age].[Prevalence - Neoplasms - Sex: Both - Age: 5-14 years (Number)].[All]" allUniqueName="[06 number-of-people-with-cancer-by-age].[Prevalence - Neoplasms - Sex: Both - Age: 5-14 years (Number)].[All]" dimensionUniqueName="[06 number-of-people-with-cancer-by-age]" displayFolder="" count="2" memberValueDatatype="5" unbalanced="0"/>
    <cacheHierarchy uniqueName="[06 number-of-people-with-cancer-by-age].[Prevalence - Neoplasms - Sex: Both - Age: Under 5 (Number)]" caption="Prevalence - Neoplasms - Sex: Both - Age: Under 5 (Number)" attribute="1" defaultMemberUniqueName="[06 number-of-people-with-cancer-by-age].[Prevalence - Neoplasms - Sex: Both - Age: Under 5 (Number)].[All]" allUniqueName="[06 number-of-people-with-cancer-by-age].[Prevalence - Neoplasms - Sex: Both - Age: Under 5 (Number)].[All]" dimensionUniqueName="[06 number-of-people-with-cancer-by-age]" displayFolder="" count="2" memberValueDatatype="5" unbalanced="0"/>
    <cacheHierarchy uniqueName="[07 share-of-population-with-cancer-by-age].[Entity]" caption="Entity" attribute="1" defaultMemberUniqueName="[07 share-of-population-with-cancer-by-age].[Entity].[All]" allUniqueName="[07 share-of-population-with-cancer-by-age].[Entity].[All]" dimensionUniqueName="[07 share-of-population-with-cancer-by-age]" displayFolder="" count="2" memberValueDatatype="130" unbalanced="0"/>
    <cacheHierarchy uniqueName="[07 share-of-population-with-cancer-by-age].[Code]" caption="Code" attribute="1" defaultMemberUniqueName="[07 share-of-population-with-cancer-by-age].[Code].[All]" allUniqueName="[07 share-of-population-with-cancer-by-age].[Code].[All]" dimensionUniqueName="[07 share-of-population-with-cancer-by-age]" displayFolder="" count="2" memberValueDatatype="130" unbalanced="0"/>
    <cacheHierarchy uniqueName="[07 share-of-population-with-cancer-by-age].[Year]" caption="Year" attribute="1" defaultMemberUniqueName="[07 share-of-population-with-cancer-by-age].[Year].[All]" allUniqueName="[07 share-of-population-with-cancer-by-age].[Year].[All]" dimensionUniqueName="[07 share-of-population-with-cancer-by-age]" displayFolder="" count="2" memberValueDatatype="3" unbalanced="0"/>
    <cacheHierarchy uniqueName="[07 share-of-population-with-cancer-by-age].[Prevalence - Neoplasms - Sex: Both - Age: Under 5 (Percent)]" caption="Prevalence - Neoplasms - Sex: Both - Age: Under 5 (Percent)" attribute="1" defaultMemberUniqueName="[07 share-of-population-with-cancer-by-age].[Prevalence - Neoplasms - Sex: Both - Age: Under 5 (Percent)].[All]" allUniqueName="[07 share-of-population-with-cancer-by-age].[Prevalence - Neoplasms - Sex: Both - Age: Under 5 (Percent)].[All]" dimensionUniqueName="[07 share-of-population-with-cancer-by-age]" displayFolder="" count="2" memberValueDatatype="5" unbalanced="0"/>
    <cacheHierarchy uniqueName="[07 share-of-population-with-cancer-by-age].[Prevalence - Neoplasms - Sex: Both - Age: 70+ years (Percent)]" caption="Prevalence - Neoplasms - Sex: Both - Age: 70+ years (Percent)" attribute="1" defaultMemberUniqueName="[07 share-of-population-with-cancer-by-age].[Prevalence - Neoplasms - Sex: Both - Age: 70+ years (Percent)].[All]" allUniqueName="[07 share-of-population-with-cancer-by-age].[Prevalence - Neoplasms - Sex: Both - Age: 70+ years (Percent)].[All]" dimensionUniqueName="[07 share-of-population-with-cancer-by-age]" displayFolder="" count="2" memberValueDatatype="5" unbalanced="0"/>
    <cacheHierarchy uniqueName="[07 share-of-population-with-cancer-by-age].[Prevalence - Neoplasms - Sex: Both - Age: 15-49 years (Percent)]" caption="Prevalence - Neoplasms - Sex: Both - Age: 15-49 years (Percent)" attribute="1" defaultMemberUniqueName="[07 share-of-population-with-cancer-by-age].[Prevalence - Neoplasms - Sex: Both - Age: 15-49 years (Percent)].[All]" allUniqueName="[07 share-of-population-with-cancer-by-age].[Prevalence - Neoplasms - Sex: Both - Age: 15-49 years (Percent)].[All]" dimensionUniqueName="[07 share-of-population-with-cancer-by-age]" displayFolder="" count="2" memberValueDatatype="5" unbalanced="0"/>
    <cacheHierarchy uniqueName="[07 share-of-population-with-cancer-by-age].[Prevalence - Neoplasms - Sex: Both - Age: 50-69 years (Percent)]" caption="Prevalence - Neoplasms - Sex: Both - Age: 50-69 years (Percent)" attribute="1" defaultMemberUniqueName="[07 share-of-population-with-cancer-by-age].[Prevalence - Neoplasms - Sex: Both - Age: 50-69 years (Percent)].[All]" allUniqueName="[07 share-of-population-with-cancer-by-age].[Prevalence - Neoplasms - Sex: Both - Age: 50-69 years (Percent)].[All]" dimensionUniqueName="[07 share-of-population-with-cancer-by-age]" displayFolder="" count="2" memberValueDatatype="5" unbalanced="0"/>
    <cacheHierarchy uniqueName="[07 share-of-population-with-cancer-by-age].[Prevalence - Neoplasms - Sex: Both - Age: 5-14 years (Percent)]" caption="Prevalence - Neoplasms - Sex: Both - Age: 5-14 years (Percent)" attribute="1" defaultMemberUniqueName="[07 share-of-population-with-cancer-by-age].[Prevalence - Neoplasms - Sex: Both - Age: 5-14 years (Percent)].[All]" allUniqueName="[07 share-of-population-with-cancer-by-age].[Prevalence - Neoplasms - Sex: Both - Age: 5-14 years (Percent)].[All]" dimensionUniqueName="[07 share-of-population-with-cancer-by-age]" displayFolder="" count="2" memberValueDatatype="5" unbalanced="0"/>
    <cacheHierarchy uniqueName="[07 share-of-population-with-cancer-by-age].[Prevalence - Neoplasms - Sex: Both - Age: All Ages (Percent)]" caption="Prevalence - Neoplasms - Sex: Both - Age: All Ages (Percent)" attribute="1" defaultMemberUniqueName="[07 share-of-population-with-cancer-by-age].[Prevalence - Neoplasms - Sex: Both - Age: All Ages (Percent)].[All]" allUniqueName="[07 share-of-population-with-cancer-by-age].[Prevalence - Neoplasms - Sex: Both - Age: All Ages (Percent)].[All]" dimensionUniqueName="[07 share-of-population-with-cancer-by-age]" displayFolder="" count="2" memberValueDatatype="5" unbalanced="0"/>
    <cacheHierarchy uniqueName="[08 disease-burden-rates-by-cancer-types].[Entity]" caption="Entity" attribute="1" defaultMemberUniqueName="[08 disease-burden-rates-by-cancer-types].[Entity].[All]" allUniqueName="[08 disease-burden-rates-by-cancer-types].[Entity].[All]" dimensionUniqueName="[08 disease-burden-rates-by-cancer-types]" displayFolder="" count="2" memberValueDatatype="130" unbalanced="0"/>
    <cacheHierarchy uniqueName="[08 disease-burden-rates-by-cancer-types].[Code]" caption="Code" attribute="1" defaultMemberUniqueName="[08 disease-burden-rates-by-cancer-types].[Code].[All]" allUniqueName="[08 disease-burden-rates-by-cancer-types].[Code].[All]" dimensionUniqueName="[08 disease-burden-rates-by-cancer-types]" displayFolder="" count="2" memberValueDatatype="130" unbalanced="0"/>
    <cacheHierarchy uniqueName="[08 disease-burden-rates-by-cancer-types].[Year]" caption="Year" attribute="1" defaultMemberUniqueName="[08 disease-burden-rates-by-cancer-types].[Year].[All]" allUniqueName="[08 disease-burden-rates-by-cancer-types].[Year].[All]" dimensionUniqueName="[08 disease-burden-rates-by-cancer-types]" displayFolder="" count="2" memberValueDatatype="3" unbalanced="0"/>
    <cacheHierarchy uniqueName="[08 disease-burden-rates-by-cancer-types].[DALYs (Disability-Adjusted Life Years) - Other pharynx cancer -]" caption="DALYs (Disability-Adjusted Life Years) - Other pharynx cancer -" attribute="1" defaultMemberUniqueName="[08 disease-burden-rates-by-cancer-types].[DALYs (Disability-Adjusted Life Years) - Other pharynx cancer -].[All]" allUniqueName="[08 disease-burden-rates-by-cancer-types].[DALYs (Disability-Adjusted Life Years) - Other pharynx cancer -].[All]" dimensionUniqueName="[08 disease-burden-rates-by-cancer-types]" displayFolder="" count="2" memberValueDatatype="5" unbalanced="0"/>
    <cacheHierarchy uniqueName="[08 disease-burden-rates-by-cancer-types].[DALYs (Disability-Adjusted Life Years) - Liver cancer - Sex: Bot]" caption="DALYs (Disability-Adjusted Life Years) - Liver cancer - Sex: Bot" attribute="1" defaultMemberUniqueName="[08 disease-burden-rates-by-cancer-types].[DALYs (Disability-Adjusted Life Years) - Liver cancer - Sex: Bot].[All]" allUniqueName="[08 disease-burden-rates-by-cancer-types].[DALYs (Disability-Adjusted Life Years) - Liver cancer - Sex: Bot].[All]" dimensionUniqueName="[08 disease-burden-rates-by-cancer-types]" displayFolder="" count="2" memberValueDatatype="5" unbalanced="0"/>
    <cacheHierarchy uniqueName="[08 disease-burden-rates-by-cancer-types].[DALYs (Disability-Adjusted Life Years) - Breast cancer - Sex: Bo]" caption="DALYs (Disability-Adjusted Life Years) - Breast cancer - Sex: Bo" attribute="1" defaultMemberUniqueName="[08 disease-burden-rates-by-cancer-types].[DALYs (Disability-Adjusted Life Years) - Breast cancer - Sex: Bo].[All]" allUniqueName="[08 disease-burden-rates-by-cancer-types].[DALYs (Disability-Adjusted Life Years) - Breast cancer - Sex: Bo].[All]" dimensionUniqueName="[08 disease-burden-rates-by-cancer-types]" displayFolder="" count="2" memberValueDatatype="5" unbalanced="0"/>
    <cacheHierarchy uniqueName="[08 disease-burden-rates-by-cancer-types].[DALYs (Disability-Adjusted Life Years) - Tracheal, bronchus, and]" caption="DALYs (Disability-Adjusted Life Years) - Tracheal, bronchus, and" attribute="1" defaultMemberUniqueName="[08 disease-burden-rates-by-cancer-types].[DALYs (Disability-Adjusted Life Years) - Tracheal, bronchus, and].[All]" allUniqueName="[08 disease-burden-rates-by-cancer-types].[DALYs (Disability-Adjusted Life Years) - Tracheal, bronchus, and].[All]" dimensionUniqueName="[08 disease-burden-rates-by-cancer-types]" displayFolder="" count="2" memberValueDatatype="5" unbalanced="0"/>
    <cacheHierarchy uniqueName="[08 disease-burden-rates-by-cancer-types].[DALYs (Disability-Adjusted Life Years) - Gallbladder and biliary]" caption="DALYs (Disability-Adjusted Life Years) - Gallbladder and biliary" attribute="1" defaultMemberUniqueName="[08 disease-burden-rates-by-cancer-types].[DALYs (Disability-Adjusted Life Years) - Gallbladder and biliary].[All]" allUniqueName="[08 disease-burden-rates-by-cancer-types].[DALYs (Disability-Adjusted Life Years) - Gallbladder and biliary].[All]" dimensionUniqueName="[08 disease-burden-rates-by-cancer-types]" displayFolder="" count="2" memberValueDatatype="5" unbalanced="0"/>
    <cacheHierarchy uniqueName="[08 disease-burden-rates-by-cancer-types].[DALYs (Disability-Adjusted Life Years) - Kidney cancer - Sex: Bo]" caption="DALYs (Disability-Adjusted Life Years) - Kidney cancer - Sex: Bo" attribute="1" defaultMemberUniqueName="[08 disease-burden-rates-by-cancer-types].[DALYs (Disability-Adjusted Life Years) - Kidney cancer - Sex: Bo].[All]" allUniqueName="[08 disease-burden-rates-by-cancer-types].[DALYs (Disability-Adjusted Life Years) - Kidney cancer - Sex: Bo].[All]" dimensionUniqueName="[08 disease-burden-rates-by-cancer-types]" displayFolder="" count="2" memberValueDatatype="5" unbalanced="0"/>
    <cacheHierarchy uniqueName="[08 disease-burden-rates-by-cancer-types].[DALYs (Disability-Adjusted Life Years) - Larynx cancer - Sex: Bo]" caption="DALYs (Disability-Adjusted Life Years) - Larynx cancer - Sex: Bo" attribute="1" defaultMemberUniqueName="[08 disease-burden-rates-by-cancer-types].[DALYs (Disability-Adjusted Life Years) - Larynx cancer - Sex: Bo].[All]" allUniqueName="[08 disease-burden-rates-by-cancer-types].[DALYs (Disability-Adjusted Life Years) - Larynx cancer - Sex: Bo].[All]" dimensionUniqueName="[08 disease-burden-rates-by-cancer-types]" displayFolder="" count="2" memberValueDatatype="5" unbalanced="0"/>
    <cacheHierarchy uniqueName="[08 disease-burden-rates-by-cancer-types].[DALYs (Disability-Adjusted Life Years) - Stomach cancer - Sex: B]" caption="DALYs (Disability-Adjusted Life Years) - Stomach cancer - Sex: B" attribute="1" defaultMemberUniqueName="[08 disease-burden-rates-by-cancer-types].[DALYs (Disability-Adjusted Life Years) - Stomach cancer - Sex: B].[All]" allUniqueName="[08 disease-burden-rates-by-cancer-types].[DALYs (Disability-Adjusted Life Years) - Stomach cancer - Sex: B].[All]" dimensionUniqueName="[08 disease-burden-rates-by-cancer-types]" displayFolder="" count="2" memberValueDatatype="5" unbalanced="0"/>
    <cacheHierarchy uniqueName="[08 disease-burden-rates-by-cancer-types].[DALYs (Disability-Adjusted Life Years) - Thyroid cancer - Sex: B]" caption="DALYs (Disability-Adjusted Life Years) - Thyroid cancer - Sex: B" attribute="1" defaultMemberUniqueName="[08 disease-burden-rates-by-cancer-types].[DALYs (Disability-Adjusted Life Years) - Thyroid cancer - Sex: B].[All]" allUniqueName="[08 disease-burden-rates-by-cancer-types].[DALYs (Disability-Adjusted Life Years) - Thyroid cancer - Sex: B].[All]" dimensionUniqueName="[08 disease-burden-rates-by-cancer-types]" displayFolder="" count="2" memberValueDatatype="5" unbalanced="0"/>
    <cacheHierarchy uniqueName="[08 disease-burden-rates-by-cancer-types].[DALYs (Disability-Adjusted Life Years) - Uterine cancer - Sex: B]" caption="DALYs (Disability-Adjusted Life Years) - Uterine cancer - Sex: B" attribute="1" defaultMemberUniqueName="[08 disease-burden-rates-by-cancer-types].[DALYs (Disability-Adjusted Life Years) - Uterine cancer - Sex: B].[All]" allUniqueName="[08 disease-burden-rates-by-cancer-types].[DALYs (Disability-Adjusted Life Years) - Uterine cancer - Sex: B].[All]" dimensionUniqueName="[08 disease-burden-rates-by-cancer-types]" displayFolder="" count="2" memberValueDatatype="5" unbalanced="0"/>
    <cacheHierarchy uniqueName="[08 disease-burden-rates-by-cancer-types].[DALYs (Disability-Adjusted Life Years) - Ovarian cancer - Sex: B]" caption="DALYs (Disability-Adjusted Life Years) - Ovarian cancer - Sex: B" attribute="1" defaultMemberUniqueName="[08 disease-burden-rates-by-cancer-types].[DALYs (Disability-Adjusted Life Years) - Ovarian cancer - Sex: B].[All]" allUniqueName="[08 disease-burden-rates-by-cancer-types].[DALYs (Disability-Adjusted Life Years) - Ovarian cancer - Sex: B].[All]" dimensionUniqueName="[08 disease-burden-rates-by-cancer-types]" displayFolder="" count="2" memberValueDatatype="5" unbalanced="0"/>
    <cacheHierarchy uniqueName="[08 disease-burden-rates-by-cancer-types].[DALYs (Disability-Adjusted Life Years) - Bladder cancer - Sex: B]" caption="DALYs (Disability-Adjusted Life Years) - Bladder cancer - Sex: B" attribute="1" defaultMemberUniqueName="[08 disease-burden-rates-by-cancer-types].[DALYs (Disability-Adjusted Life Years) - Bladder cancer - Sex: B].[All]" allUniqueName="[08 disease-burden-rates-by-cancer-types].[DALYs (Disability-Adjusted Life Years) - Bladder cancer - Sex: B].[All]" dimensionUniqueName="[08 disease-burden-rates-by-cancer-types]" displayFolder="" count="2" memberValueDatatype="5" unbalanced="0"/>
    <cacheHierarchy uniqueName="[08 disease-burden-rates-by-cancer-types].[DALYs (Disability-Adjusted Life Years) - Cervical cancer - Sex:]" caption="DALYs (Disability-Adjusted Life Years) - Cervical cancer - Sex:" attribute="1" defaultMemberUniqueName="[08 disease-burden-rates-by-cancer-types].[DALYs (Disability-Adjusted Life Years) - Cervical cancer - Sex:].[All]" allUniqueName="[08 disease-burden-rates-by-cancer-types].[DALYs (Disability-Adjusted Life Years) - Cervical cancer - Sex:].[All]" dimensionUniqueName="[08 disease-burden-rates-by-cancer-types]" displayFolder="" count="2" memberValueDatatype="5" unbalanced="0"/>
    <cacheHierarchy uniqueName="[08 disease-burden-rates-by-cancer-types].[DALYs (Disability-Adjusted Life Years) - Prostate cancer - Sex:]" caption="DALYs (Disability-Adjusted Life Years) - Prostate cancer - Sex:" attribute="1" defaultMemberUniqueName="[08 disease-burden-rates-by-cancer-types].[DALYs (Disability-Adjusted Life Years) - Prostate cancer - Sex:].[All]" allUniqueName="[08 disease-burden-rates-by-cancer-types].[DALYs (Disability-Adjusted Life Years) - Prostate cancer - Sex:].[All]" dimensionUniqueName="[08 disease-burden-rates-by-cancer-types]" displayFolder="" count="2" memberValueDatatype="5" unbalanced="0"/>
    <cacheHierarchy uniqueName="[08 disease-burden-rates-by-cancer-types].[DALYs (Disability-Adjusted Life Years) - Brain and central nervo]" caption="DALYs (Disability-Adjusted Life Years) - Brain and central nervo" attribute="1" defaultMemberUniqueName="[08 disease-burden-rates-by-cancer-types].[DALYs (Disability-Adjusted Life Years) - Brain and central nervo].[All]" allUniqueName="[08 disease-burden-rates-by-cancer-types].[DALYs (Disability-Adjusted Life Years) - Brain and central nervo].[All]" dimensionUniqueName="[08 disease-burden-rates-by-cancer-types]" displayFolder="" count="2" memberValueDatatype="5" unbalanced="0"/>
    <cacheHierarchy uniqueName="[08 disease-burden-rates-by-cancer-types].[DALYs (Disability-Adjusted Life Years) - Pancreatic cancer - Sex]" caption="DALYs (Disability-Adjusted Life Years) - Pancreatic cancer - Sex" attribute="1" defaultMemberUniqueName="[08 disease-burden-rates-by-cancer-types].[DALYs (Disability-Adjusted Life Years) - Pancreatic cancer - Sex].[All]" allUniqueName="[08 disease-burden-rates-by-cancer-types].[DALYs (Disability-Adjusted Life Years) - Pancreatic cancer - Sex].[All]" dimensionUniqueName="[08 disease-burden-rates-by-cancer-types]" displayFolder="" count="2" memberValueDatatype="5" unbalanced="0"/>
    <cacheHierarchy uniqueName="[08 disease-burden-rates-by-cancer-types].[DALYs (Disability-Adjusted Life Years) - Testicular cancer - Sex]" caption="DALYs (Disability-Adjusted Life Years) - Testicular cancer - Sex" attribute="1" defaultMemberUniqueName="[08 disease-burden-rates-by-cancer-types].[DALYs (Disability-Adjusted Life Years) - Testicular cancer - Sex].[All]" allUniqueName="[08 disease-burden-rates-by-cancer-types].[DALYs (Disability-Adjusted Life Years) - Testicular cancer - Sex].[All]" dimensionUniqueName="[08 disease-burden-rates-by-cancer-types]" displayFolder="" count="2" memberValueDatatype="5" unbalanced="0"/>
    <cacheHierarchy uniqueName="[08 disease-burden-rates-by-cancer-types].[DALYs (Disability-Adjusted Life Years) - Esophageal cancer - Sex]" caption="DALYs (Disability-Adjusted Life Years) - Esophageal cancer - Sex" attribute="1" defaultMemberUniqueName="[08 disease-burden-rates-by-cancer-types].[DALYs (Disability-Adjusted Life Years) - Esophageal cancer - Sex].[All]" allUniqueName="[08 disease-burden-rates-by-cancer-types].[DALYs (Disability-Adjusted Life Years) - Esophageal cancer - Sex].[All]" dimensionUniqueName="[08 disease-burden-rates-by-cancer-types]" displayFolder="" count="2" memberValueDatatype="5" unbalanced="0"/>
    <cacheHierarchy uniqueName="[08 disease-burden-rates-by-cancer-types].[DALYs (Disability-Adjusted Life Years) - Nasopharynx cancer - Se]" caption="DALYs (Disability-Adjusted Life Years) - Nasopharynx cancer - Se" attribute="1" defaultMemberUniqueName="[08 disease-burden-rates-by-cancer-types].[DALYs (Disability-Adjusted Life Years) - Nasopharynx cancer - Se].[All]" allUniqueName="[08 disease-burden-rates-by-cancer-types].[DALYs (Disability-Adjusted Life Years) - Nasopharynx cancer - Se].[All]" dimensionUniqueName="[08 disease-burden-rates-by-cancer-types]" displayFolder="" count="2" memberValueDatatype="5" unbalanced="0"/>
    <cacheHierarchy uniqueName="[08 disease-burden-rates-by-cancer-types].[DALYs (Disability-Adjusted Life Years) - Colon and rectum cancer]" caption="DALYs (Disability-Adjusted Life Years) - Colon and rectum cancer" attribute="1" defaultMemberUniqueName="[08 disease-burden-rates-by-cancer-types].[DALYs (Disability-Adjusted Life Years) - Colon and rectum cancer].[All]" allUniqueName="[08 disease-burden-rates-by-cancer-types].[DALYs (Disability-Adjusted Life Years) - Colon and rectum cancer].[All]" dimensionUniqueName="[08 disease-burden-rates-by-cancer-types]" displayFolder="" count="2" memberValueDatatype="5" unbalanced="0"/>
    <cacheHierarchy uniqueName="[08 disease-burden-rates-by-cancer-types].[DALYs (Disability-Adjusted Life Years) - Non-melanoma skin cance]" caption="DALYs (Disability-Adjusted Life Years) - Non-melanoma skin cance" attribute="1" defaultMemberUniqueName="[08 disease-burden-rates-by-cancer-types].[DALYs (Disability-Adjusted Life Years) - Non-melanoma skin cance].[All]" allUniqueName="[08 disease-burden-rates-by-cancer-types].[DALYs (Disability-Adjusted Life Years) - Non-melanoma skin cance].[All]" dimensionUniqueName="[08 disease-burden-rates-by-cancer-types]" displayFolder="" count="2" memberValueDatatype="5" unbalanced="0"/>
    <cacheHierarchy uniqueName="[08 disease-burden-rates-by-cancer-types].[DALYs (Disability-Adjusted Life Years) - Lip and oral cavity can]" caption="DALYs (Disability-Adjusted Life Years) - Lip and oral cavity can" attribute="1" defaultMemberUniqueName="[08 disease-burden-rates-by-cancer-types].[DALYs (Disability-Adjusted Life Years) - Lip and oral cavity can].[All]" allUniqueName="[08 disease-burden-rates-by-cancer-types].[DALYs (Disability-Adjusted Life Years) - Lip and oral cavity can].[All]" dimensionUniqueName="[08 disease-burden-rates-by-cancer-types]" displayFolder="" count="2" memberValueDatatype="5" unbalanced="0"/>
    <cacheHierarchy uniqueName="[08 disease-burden-rates-by-cancer-types].[DALYs (Disability-Adjusted Life Years) - Malignant skin melanoma]" caption="DALYs (Disability-Adjusted Life Years) - Malignant skin melanoma" attribute="1" defaultMemberUniqueName="[08 disease-burden-rates-by-cancer-types].[DALYs (Disability-Adjusted Life Years) - Malignant skin melanoma].[All]" allUniqueName="[08 disease-burden-rates-by-cancer-types].[DALYs (Disability-Adjusted Life Years) - Malignant skin melanoma].[All]" dimensionUniqueName="[08 disease-burden-rates-by-cancer-types]" displayFolder="" count="2" memberValueDatatype="5" unbalanced="0"/>
    <cacheHierarchy uniqueName="[08 disease-burden-rates-by-cancer-types].[DALYs (Disability-Adjusted Life Years) - Other malignant neoplas]" caption="DALYs (Disability-Adjusted Life Years) - Other malignant neoplas" attribute="1" defaultMemberUniqueName="[08 disease-burden-rates-by-cancer-types].[DALYs (Disability-Adjusted Life Years) - Other malignant neoplas].[All]" allUniqueName="[08 disease-burden-rates-by-cancer-types].[DALYs (Disability-Adjusted Life Years) - Other malignant neoplas].[All]" dimensionUniqueName="[08 disease-burden-rates-by-cancer-types]" displayFolder="" count="2" memberValueDatatype="5" unbalanced="0"/>
    <cacheHierarchy uniqueName="[08 disease-burden-rates-by-cancer-types].[DALYs (Disability-Adjusted Life Years) - Mesothelioma - Sex: Bot]" caption="DALYs (Disability-Adjusted Life Years) - Mesothelioma - Sex: Bot" attribute="1" defaultMemberUniqueName="[08 disease-burden-rates-by-cancer-types].[DALYs (Disability-Adjusted Life Years) - Mesothelioma - Sex: Bot].[All]" allUniqueName="[08 disease-burden-rates-by-cancer-types].[DALYs (Disability-Adjusted Life Years) - Mesothelioma - Sex: Bot].[All]" dimensionUniqueName="[08 disease-burden-rates-by-cancer-types]" displayFolder="" count="2" memberValueDatatype="5" unbalanced="0"/>
    <cacheHierarchy uniqueName="[08 disease-burden-rates-by-cancer-types].[DALYs (Disability-Adjusted Life Years) - Hodgkin lymphoma - Sex:]" caption="DALYs (Disability-Adjusted Life Years) - Hodgkin lymphoma - Sex:" attribute="1" defaultMemberUniqueName="[08 disease-burden-rates-by-cancer-types].[DALYs (Disability-Adjusted Life Years) - Hodgkin lymphoma - Sex:].[All]" allUniqueName="[08 disease-burden-rates-by-cancer-types].[DALYs (Disability-Adjusted Life Years) - Hodgkin lymphoma - Sex:].[All]" dimensionUniqueName="[08 disease-burden-rates-by-cancer-types]" displayFolder="" count="2" memberValueDatatype="5" unbalanced="0"/>
    <cacheHierarchy uniqueName="[08 disease-burden-rates-by-cancer-types].[DALYs (Disability-Adjusted Life Years) - Non-Hodgkin lymphoma -]" caption="DALYs (Disability-Adjusted Life Years) - Non-Hodgkin lymphoma -" attribute="1" defaultMemberUniqueName="[08 disease-burden-rates-by-cancer-types].[DALYs (Disability-Adjusted Life Years) - Non-Hodgkin lymphoma -].[All]" allUniqueName="[08 disease-burden-rates-by-cancer-types].[DALYs (Disability-Adjusted Life Years) - Non-Hodgkin lymphoma -].[All]" dimensionUniqueName="[08 disease-burden-rates-by-cancer-types]" displayFolder="" count="2" memberValueDatatype="5" unbalanced="0"/>
    <cacheHierarchy uniqueName="[09_cancer-deaths-rate-and-age-standardized-rate-index].[Entity]" caption="Entity" attribute="1" defaultMemberUniqueName="[09_cancer-deaths-rate-and-age-standardized-rate-index].[Entity].[All]" allUniqueName="[09_cancer-deaths-rate-and-age-standardized-rate-index].[Entity].[All]" dimensionUniqueName="[09_cancer-deaths-rate-and-age-standardized-rate-index]" displayFolder="" count="2" memberValueDatatype="130" unbalanced="0">
      <fieldsUsage count="2">
        <fieldUsage x="-1"/>
        <fieldUsage x="31"/>
      </fieldsUsage>
    </cacheHierarchy>
    <cacheHierarchy uniqueName="[09_cancer-deaths-rate-and-age-standardized-rate-index].[Code]" caption="Code" attribute="1" defaultMemberUniqueName="[09_cancer-deaths-rate-and-age-standardized-rate-index].[Code].[All]" allUniqueName="[09_cancer-deaths-rate-and-age-standardized-rate-index].[Code].[All]" dimensionUniqueName="[09_cancer-deaths-rate-and-age-standardized-rate-index]" displayFolder="" count="2" memberValueDatatype="130" unbalanced="0"/>
    <cacheHierarchy uniqueName="[09_cancer-deaths-rate-and-age-standardized-rate-index].[Year]" caption="Year" attribute="1" defaultMemberUniqueName="[09_cancer-deaths-rate-and-age-standardized-rate-index].[Year].[All]" allUniqueName="[09_cancer-deaths-rate-and-age-standardized-rate-index].[Year].[All]" dimensionUniqueName="[09_cancer-deaths-rate-and-age-standardized-rate-index]" displayFolder="" count="2" memberValueDatatype="3" unbalanced="0">
      <fieldsUsage count="2">
        <fieldUsage x="-1"/>
        <fieldUsage x="30"/>
      </fieldsUsage>
    </cacheHierarchy>
    <cacheHierarchy uniqueName="[09_cancer-deaths-rate-and-age-standardized-rate-index].[Deaths - Neoplasms - Sex: Both - Age: Age-standardized (Rate)]" caption="Deaths - Neoplasms - Sex: Both - Age: Age-standardized (Rate)" attribute="1" defaultMemberUniqueName="[09_cancer-deaths-rate-and-age-standardized-rate-index].[Deaths - Neoplasms - Sex: Both - Age: Age-standardized (Rate)].[All]" allUniqueName="[09_cancer-deaths-rate-and-age-standardized-rate-index].[Deaths - Neoplasms - Sex: Both - Age: Age-standardized (Rate)].[All]" dimensionUniqueName="[09_cancer-deaths-rate-and-age-standardized-rate-index]" displayFolder="" count="2" memberValueDatatype="5" unbalanced="0"/>
    <cacheHierarchy uniqueName="[09_cancer-deaths-rate-and-age-standardized-rate-index].[Deaths - Neoplasms - Sex: Both - Age: All Ages (Rate)]" caption="Deaths - Neoplasms - Sex: Both - Age: All Ages (Rate)" attribute="1" defaultMemberUniqueName="[09_cancer-deaths-rate-and-age-standardized-rate-index].[Deaths - Neoplasms - Sex: Both - Age: All Ages (Rate)].[All]" allUniqueName="[09_cancer-deaths-rate-and-age-standardized-rate-index].[Deaths - Neoplasms - Sex: Both - Age: All Ages (Rate)].[All]" dimensionUniqueName="[09_cancer-deaths-rate-and-age-standardized-rate-index]" displayFolder="" count="2" memberValueDatatype="5" unbalanced="0"/>
    <cacheHierarchy uniqueName="[09_cancer-deaths-rate-and-age-standardized-rate-index].[Deaths - Neoplasms - Sex: Both - Age: All Ages (Number)]" caption="Deaths - Neoplasms - Sex: Both - Age: All Ages (Number)" attribute="1" defaultMemberUniqueName="[09_cancer-deaths-rate-and-age-standardized-rate-index].[Deaths - Neoplasms - Sex: Both - Age: All Ages (Number)].[All]" allUniqueName="[09_cancer-deaths-rate-and-age-standardized-rate-index].[Deaths - Neoplasms - Sex: Both - Age: All Ages (Number)].[All]" dimensionUniqueName="[09_cancer-deaths-rate-and-age-standardized-rate-index]" displayFolder="" count="2" memberValueDatatype="3" unbalanced="0"/>
    <cacheHierarchy uniqueName="[Measures].[__XL_Count 01 annual-number-of-deaths-by-cause]" caption="__XL_Count 01 annual-number-of-deaths-by-cause" measure="1" displayFolder="" measureGroup="01 annual-number-of-deaths-by-cause" count="0" hidden="1"/>
    <cacheHierarchy uniqueName="[Measures].[__XL_Count 02 total-cancer-deaths-by-type]" caption="__XL_Count 02 total-cancer-deaths-by-type" measure="1" displayFolder="" measureGroup="02 total-cancer-deaths-by-type" count="0" hidden="1"/>
    <cacheHierarchy uniqueName="[Measures].[__XL_Count 03 cancer-death-rates-by-age]" caption="__XL_Count 03 cancer-death-rates-by-age" measure="1" displayFolder="" measureGroup="03 cancer-death-rates-by-age" count="0" hidden="1"/>
    <cacheHierarchy uniqueName="[Measures].[__XL_Count 04_share-of-population-with-cancer-types_]" caption="__XL_Count 04_share-of-population-with-cancer-types_" measure="1" displayFolder="" measureGroup="04_share-of-population-with-cancer-types_" count="0" hidden="1"/>
    <cacheHierarchy uniqueName="[Measures].[__XL_Count 05_share-of-population-with-cancer]" caption="__XL_Count 05_share-of-population-with-cancer" measure="1" displayFolder="" measureGroup="05_share-of-population-with-cancer" count="0" hidden="1"/>
    <cacheHierarchy uniqueName="[Measures].[__XL_Count 06 number-of-people-with-cancer-by-age]" caption="__XL_Count 06 number-of-people-with-cancer-by-age" measure="1" displayFolder="" measureGroup="06 number-of-people-with-cancer-by-age" count="0" hidden="1"/>
    <cacheHierarchy uniqueName="[Measures].[__XL_Count 07 share-of-population-with-cancer-by-age]" caption="__XL_Count 07 share-of-population-with-cancer-by-age" measure="1" displayFolder="" measureGroup="07 share-of-population-with-cancer-by-age" count="0" hidden="1"/>
    <cacheHierarchy uniqueName="[Measures].[__XL_Count 08 disease-burden-rates-by-cancer-types]" caption="__XL_Count 08 disease-burden-rates-by-cancer-types" measure="1" displayFolder="" measureGroup="08 disease-burden-rates-by-cancer-types" count="0" hidden="1"/>
    <cacheHierarchy uniqueName="[Measures].[__XL_Count 09_cancer-deaths-rate-and-age-standardized-rate-index]" caption="__XL_Count 09_cancer-deaths-rate-and-age-standardized-rate-index" measure="1" displayFolder="" measureGroup="09_cancer-deaths-rate-and-age-standardized-rate-index" count="0" hidden="1"/>
    <cacheHierarchy uniqueName="[Measures].[__No measures defined]" caption="__No measures defined" measure="1" displayFolder="" count="0" hidden="1"/>
    <cacheHierarchy uniqueName="[Measures].[Sum of Number of executions (Amnesty International)]" caption="Sum of Number of executions (Amnesty International)" measure="1" displayFolder="" measureGroup="01 annual-number-of-deaths-by-cause" count="0" hidden="1">
      <extLst>
        <ext xmlns:x15="http://schemas.microsoft.com/office/spreadsheetml/2010/11/main" uri="{B97F6D7D-B522-45F9-BDA1-12C45D357490}">
          <x15:cacheHierarchy aggregatedColumn="3"/>
        </ext>
      </extLst>
    </cacheHierarchy>
    <cacheHierarchy uniqueName="[Measures].[Sum of Deaths - Meningitis - Sex: Both - Age: All Ages (Number)]" caption="Sum of Deaths - Meningitis - Sex: Both - Age: All Ages (Number)" measure="1" displayFolder="" measureGroup="01 annual-number-of-deaths-by-cause" count="0" hidden="1">
      <extLst>
        <ext xmlns:x15="http://schemas.microsoft.com/office/spreadsheetml/2010/11/main" uri="{B97F6D7D-B522-45F9-BDA1-12C45D357490}">
          <x15:cacheHierarchy aggregatedColumn="4"/>
        </ext>
      </extLst>
    </cacheHierarchy>
    <cacheHierarchy uniqueName="[Measures].[Sum of Deaths - Alzheimer's disease and other dementias - Sex: Both - A]" caption="Sum of Deaths - Alzheimer's disease and other dementias - Sex: Both - A" measure="1" displayFolder="" measureGroup="01 annual-number-of-deaths-by-cause" count="0" hidden="1">
      <extLst>
        <ext xmlns:x15="http://schemas.microsoft.com/office/spreadsheetml/2010/11/main" uri="{B97F6D7D-B522-45F9-BDA1-12C45D357490}">
          <x15:cacheHierarchy aggregatedColumn="5"/>
        </ext>
      </extLst>
    </cacheHierarchy>
    <cacheHierarchy uniqueName="[Measures].[Sum of Deaths - Parkinson's disease - Sex: Both - Age: All Ages (Number]" caption="Sum of Deaths - Parkinson's disease - Sex: Both - Age: All Ages (Number" measure="1" displayFolder="" measureGroup="01 annual-number-of-deaths-by-cause" count="0" hidden="1">
      <extLst>
        <ext xmlns:x15="http://schemas.microsoft.com/office/spreadsheetml/2010/11/main" uri="{B97F6D7D-B522-45F9-BDA1-12C45D357490}">
          <x15:cacheHierarchy aggregatedColumn="6"/>
        </ext>
      </extLst>
    </cacheHierarchy>
    <cacheHierarchy uniqueName="[Measures].[Sum of Deaths - Nutritional deficiencies - Sex: Both - Age: All Ages (N]" caption="Sum of Deaths - Nutritional deficiencies - Sex: Both - Age: All Ages (N" measure="1" displayFolder="" measureGroup="01 annual-number-of-deaths-by-cause" count="0" hidden="1">
      <extLst>
        <ext xmlns:x15="http://schemas.microsoft.com/office/spreadsheetml/2010/11/main" uri="{B97F6D7D-B522-45F9-BDA1-12C45D357490}">
          <x15:cacheHierarchy aggregatedColumn="7"/>
        </ext>
      </extLst>
    </cacheHierarchy>
    <cacheHierarchy uniqueName="[Measures].[Sum of Deaths - Malaria - Sex: Both - Age: All Ages (Number)]" caption="Sum of Deaths - Malaria - Sex: Both - Age: All Ages (Number)" measure="1" displayFolder="" measureGroup="01 annual-number-of-deaths-by-cause" count="0" hidden="1">
      <extLst>
        <ext xmlns:x15="http://schemas.microsoft.com/office/spreadsheetml/2010/11/main" uri="{B97F6D7D-B522-45F9-BDA1-12C45D357490}">
          <x15:cacheHierarchy aggregatedColumn="8"/>
        </ext>
      </extLst>
    </cacheHierarchy>
    <cacheHierarchy uniqueName="[Measures].[Sum of Deaths - Drowning - Sex: Both - Age: All Ages (Number)]" caption="Sum of Deaths - Drowning - Sex: Both - Age: All Ages (Number)" measure="1" displayFolder="" measureGroup="01 annual-number-of-deaths-by-cause" count="0" hidden="1">
      <extLst>
        <ext xmlns:x15="http://schemas.microsoft.com/office/spreadsheetml/2010/11/main" uri="{B97F6D7D-B522-45F9-BDA1-12C45D357490}">
          <x15:cacheHierarchy aggregatedColumn="9"/>
        </ext>
      </extLst>
    </cacheHierarchy>
    <cacheHierarchy uniqueName="[Measures].[Sum of Deaths - Interpersonal violence - Sex: Both - Age: All Ages (Num]" caption="Sum of Deaths - Interpersonal violence - Sex: Both - Age: All Ages (Num" measure="1" displayFolder="" measureGroup="01 annual-number-of-deaths-by-cause" count="0" hidden="1">
      <extLst>
        <ext xmlns:x15="http://schemas.microsoft.com/office/spreadsheetml/2010/11/main" uri="{B97F6D7D-B522-45F9-BDA1-12C45D357490}">
          <x15:cacheHierarchy aggregatedColumn="10"/>
        </ext>
      </extLst>
    </cacheHierarchy>
    <cacheHierarchy uniqueName="[Measures].[Sum of Deaths - Maternal disorders - Sex: Both - Age: All Ages (Number)]" caption="Sum of Deaths - Maternal disorders - Sex: Both - Age: All Ages (Number)" measure="1" displayFolder="" measureGroup="01 annual-number-of-deaths-by-cause" count="0" hidden="1">
      <extLst>
        <ext xmlns:x15="http://schemas.microsoft.com/office/spreadsheetml/2010/11/main" uri="{B97F6D7D-B522-45F9-BDA1-12C45D357490}">
          <x15:cacheHierarchy aggregatedColumn="11"/>
        </ext>
      </extLst>
    </cacheHierarchy>
    <cacheHierarchy uniqueName="[Measures].[Sum of Deaths - HIV/AIDS - Sex: Both - Age: All Ages (Number)]" caption="Sum of Deaths - HIV/AIDS - Sex: Both - Age: All Ages (Number)" measure="1" displayFolder="" measureGroup="01 annual-number-of-deaths-by-cause" count="0" hidden="1">
      <extLst>
        <ext xmlns:x15="http://schemas.microsoft.com/office/spreadsheetml/2010/11/main" uri="{B97F6D7D-B522-45F9-BDA1-12C45D357490}">
          <x15:cacheHierarchy aggregatedColumn="12"/>
        </ext>
      </extLst>
    </cacheHierarchy>
    <cacheHierarchy uniqueName="[Measures].[Sum of Deaths - Drug use disorders - Sex: Both - Age: All Ages (Number)]" caption="Sum of Deaths - Drug use disorders - Sex: Both - Age: All Ages (Number)" measure="1" displayFolder="" measureGroup="01 annual-number-of-deaths-by-cause" count="0" hidden="1">
      <extLst>
        <ext xmlns:x15="http://schemas.microsoft.com/office/spreadsheetml/2010/11/main" uri="{B97F6D7D-B522-45F9-BDA1-12C45D357490}">
          <x15:cacheHierarchy aggregatedColumn="13"/>
        </ext>
      </extLst>
    </cacheHierarchy>
    <cacheHierarchy uniqueName="[Measures].[Sum of Deaths - Tuberculosis - Sex: Both - Age: All Ages (Number)]" caption="Sum of Deaths - Tuberculosis - Sex: Both - Age: All Ages (Number)" measure="1" displayFolder="" measureGroup="01 annual-number-of-deaths-by-cause" count="0" hidden="1">
      <extLst>
        <ext xmlns:x15="http://schemas.microsoft.com/office/spreadsheetml/2010/11/main" uri="{B97F6D7D-B522-45F9-BDA1-12C45D357490}">
          <x15:cacheHierarchy aggregatedColumn="14"/>
        </ext>
      </extLst>
    </cacheHierarchy>
    <cacheHierarchy uniqueName="[Measures].[Sum of Deaths - Cardiovascular diseases - Sex: Both - Age: All Ages (Nu]" caption="Sum of Deaths - Cardiovascular diseases - Sex: Both - Age: All Ages (Nu" measure="1" displayFolder="" measureGroup="01 annual-number-of-deaths-by-cause" count="0" hidden="1">
      <extLst>
        <ext xmlns:x15="http://schemas.microsoft.com/office/spreadsheetml/2010/11/main" uri="{B97F6D7D-B522-45F9-BDA1-12C45D357490}">
          <x15:cacheHierarchy aggregatedColumn="15"/>
        </ext>
      </extLst>
    </cacheHierarchy>
    <cacheHierarchy uniqueName="[Measures].[Sum of Deaths - Lower respiratory infections - Sex: Both - Age: All Age]" caption="Sum of Deaths - Lower respiratory infections - Sex: Both - Age: All Age" measure="1" displayFolder="" measureGroup="01 annual-number-of-deaths-by-cause" count="0" hidden="1">
      <extLst>
        <ext xmlns:x15="http://schemas.microsoft.com/office/spreadsheetml/2010/11/main" uri="{B97F6D7D-B522-45F9-BDA1-12C45D357490}">
          <x15:cacheHierarchy aggregatedColumn="16"/>
        </ext>
      </extLst>
    </cacheHierarchy>
    <cacheHierarchy uniqueName="[Measures].[Sum of Deaths - Neonatal disorders - Sex: Both - Age: All Ages (Number)]" caption="Sum of Deaths - Neonatal disorders - Sex: Both - Age: All Ages (Number)" measure="1" displayFolder="" measureGroup="01 annual-number-of-deaths-by-cause" count="0" hidden="1">
      <extLst>
        <ext xmlns:x15="http://schemas.microsoft.com/office/spreadsheetml/2010/11/main" uri="{B97F6D7D-B522-45F9-BDA1-12C45D357490}">
          <x15:cacheHierarchy aggregatedColumn="17"/>
        </ext>
      </extLst>
    </cacheHierarchy>
    <cacheHierarchy uniqueName="[Measures].[Sum of Deaths - Alcohol use disorders - Sex: Both - Age: All Ages (Numb]" caption="Sum of Deaths - Alcohol use disorders - Sex: Both - Age: All Ages (Numb" measure="1" displayFolder="" measureGroup="01 annual-number-of-deaths-by-cause" count="0" hidden="1">
      <extLst>
        <ext xmlns:x15="http://schemas.microsoft.com/office/spreadsheetml/2010/11/main" uri="{B97F6D7D-B522-45F9-BDA1-12C45D357490}">
          <x15:cacheHierarchy aggregatedColumn="18"/>
        </ext>
      </extLst>
    </cacheHierarchy>
    <cacheHierarchy uniqueName="[Measures].[Sum of Deaths - Self-harm - Sex: Both - Age: All Ages (Number)]" caption="Sum of Deaths - Self-harm - Sex: Both - Age: All Ages (Number)" measure="1" displayFolder="" measureGroup="01 annual-number-of-deaths-by-cause" count="0" hidden="1">
      <extLst>
        <ext xmlns:x15="http://schemas.microsoft.com/office/spreadsheetml/2010/11/main" uri="{B97F6D7D-B522-45F9-BDA1-12C45D357490}">
          <x15:cacheHierarchy aggregatedColumn="19"/>
        </ext>
      </extLst>
    </cacheHierarchy>
    <cacheHierarchy uniqueName="[Measures].[Sum of Deaths - Exposure to forces of nature - Sex: Both - Age: All Age]" caption="Sum of Deaths - Exposure to forces of nature - Sex: Both - Age: All Age" measure="1" displayFolder="" measureGroup="01 annual-number-of-deaths-by-cause" count="0" hidden="1">
      <extLst>
        <ext xmlns:x15="http://schemas.microsoft.com/office/spreadsheetml/2010/11/main" uri="{B97F6D7D-B522-45F9-BDA1-12C45D357490}">
          <x15:cacheHierarchy aggregatedColumn="20"/>
        </ext>
      </extLst>
    </cacheHierarchy>
    <cacheHierarchy uniqueName="[Measures].[Sum of Deaths - Diarrheal diseases - Sex: Both - Age: All Ages (Number)]" caption="Sum of Deaths - Diarrheal diseases - Sex: Both - Age: All Ages (Number)" measure="1" displayFolder="" measureGroup="01 annual-number-of-deaths-by-cause" count="0" hidden="1">
      <extLst>
        <ext xmlns:x15="http://schemas.microsoft.com/office/spreadsheetml/2010/11/main" uri="{B97F6D7D-B522-45F9-BDA1-12C45D357490}">
          <x15:cacheHierarchy aggregatedColumn="21"/>
        </ext>
      </extLst>
    </cacheHierarchy>
    <cacheHierarchy uniqueName="[Measures].[Sum of Deaths - Environmental heat and cold exposure - Sex: Both - Age:]" caption="Sum of Deaths - Environmental heat and cold exposure - Sex: Both - Age:" measure="1" displayFolder="" measureGroup="01 annual-number-of-deaths-by-cause" count="0" hidden="1">
      <extLst>
        <ext xmlns:x15="http://schemas.microsoft.com/office/spreadsheetml/2010/11/main" uri="{B97F6D7D-B522-45F9-BDA1-12C45D357490}">
          <x15:cacheHierarchy aggregatedColumn="22"/>
        </ext>
      </extLst>
    </cacheHierarchy>
    <cacheHierarchy uniqueName="[Measures].[Sum of Deaths - Neoplasms - Sex: Both - Age: All Ages (Number)]" caption="Sum of Deaths - Neoplasms - Sex: Both - Age: All Ages (Number)" measure="1" displayFolder="" measureGroup="01 annual-number-of-deaths-by-cause" count="0" hidden="1">
      <extLst>
        <ext xmlns:x15="http://schemas.microsoft.com/office/spreadsheetml/2010/11/main" uri="{B97F6D7D-B522-45F9-BDA1-12C45D357490}">
          <x15:cacheHierarchy aggregatedColumn="23"/>
        </ext>
      </extLst>
    </cacheHierarchy>
    <cacheHierarchy uniqueName="[Measures].[Sum of Deaths - Conflict and terrorism - Sex: Both - Age: All Ages (Num]" caption="Sum of Deaths - Conflict and terrorism - Sex: Both - Age: All Ages (Num" measure="1" displayFolder="" measureGroup="01 annual-number-of-deaths-by-cause" count="0" hidden="1">
      <extLst>
        <ext xmlns:x15="http://schemas.microsoft.com/office/spreadsheetml/2010/11/main" uri="{B97F6D7D-B522-45F9-BDA1-12C45D357490}">
          <x15:cacheHierarchy aggregatedColumn="24"/>
        </ext>
      </extLst>
    </cacheHierarchy>
    <cacheHierarchy uniqueName="[Measures].[Sum of Deaths - Diabetes mellitus - Sex: Both - Age: All Ages (Number)]" caption="Sum of Deaths - Diabetes mellitus - Sex: Both - Age: All Ages (Number)" measure="1" displayFolder="" measureGroup="01 annual-number-of-deaths-by-cause" count="0" hidden="1">
      <extLst>
        <ext xmlns:x15="http://schemas.microsoft.com/office/spreadsheetml/2010/11/main" uri="{B97F6D7D-B522-45F9-BDA1-12C45D357490}">
          <x15:cacheHierarchy aggregatedColumn="25"/>
        </ext>
      </extLst>
    </cacheHierarchy>
    <cacheHierarchy uniqueName="[Measures].[Sum of Deaths - Chronic kidney disease - Sex: Both - Age: All Ages (Num]" caption="Sum of Deaths - Chronic kidney disease - Sex: Both - Age: All Ages (Num" measure="1" displayFolder="" measureGroup="01 annual-number-of-deaths-by-cause" count="0" hidden="1">
      <extLst>
        <ext xmlns:x15="http://schemas.microsoft.com/office/spreadsheetml/2010/11/main" uri="{B97F6D7D-B522-45F9-BDA1-12C45D357490}">
          <x15:cacheHierarchy aggregatedColumn="26"/>
        </ext>
      </extLst>
    </cacheHierarchy>
    <cacheHierarchy uniqueName="[Measures].[Sum of Deaths - Poisonings - Sex: Both - Age: All Ages (Number)]" caption="Sum of Deaths - Poisonings - Sex: Both - Age: All Ages (Number)" measure="1" displayFolder="" measureGroup="01 annual-number-of-deaths-by-cause" count="0" hidden="1">
      <extLst>
        <ext xmlns:x15="http://schemas.microsoft.com/office/spreadsheetml/2010/11/main" uri="{B97F6D7D-B522-45F9-BDA1-12C45D357490}">
          <x15:cacheHierarchy aggregatedColumn="27"/>
        </ext>
      </extLst>
    </cacheHierarchy>
    <cacheHierarchy uniqueName="[Measures].[Sum of Deaths - Protein-energy malnutrition - Sex: Both - Age: All Ages]" caption="Sum of Deaths - Protein-energy malnutrition - Sex: Both - Age: All Ages" measure="1" displayFolder="" measureGroup="01 annual-number-of-deaths-by-cause" count="0" hidden="1">
      <extLst>
        <ext xmlns:x15="http://schemas.microsoft.com/office/spreadsheetml/2010/11/main" uri="{B97F6D7D-B522-45F9-BDA1-12C45D357490}">
          <x15:cacheHierarchy aggregatedColumn="28"/>
        </ext>
      </extLst>
    </cacheHierarchy>
    <cacheHierarchy uniqueName="[Measures].[Sum of Terrorism (deaths)]" caption="Sum of Terrorism (deaths)" measure="1" displayFolder="" measureGroup="01 annual-number-of-deaths-by-cause" count="0" hidden="1">
      <extLst>
        <ext xmlns:x15="http://schemas.microsoft.com/office/spreadsheetml/2010/11/main" uri="{B97F6D7D-B522-45F9-BDA1-12C45D357490}">
          <x15:cacheHierarchy aggregatedColumn="29"/>
        </ext>
      </extLst>
    </cacheHierarchy>
    <cacheHierarchy uniqueName="[Measures].[Sum of Deaths - Road injuries - Sex: Both - Age: All Ages (Number)]" caption="Sum of Deaths - Road injuries - Sex: Both - Age: All Ages (Number)" measure="1" displayFolder="" measureGroup="01 annual-number-of-deaths-by-cause" count="0" hidden="1">
      <extLst>
        <ext xmlns:x15="http://schemas.microsoft.com/office/spreadsheetml/2010/11/main" uri="{B97F6D7D-B522-45F9-BDA1-12C45D357490}">
          <x15:cacheHierarchy aggregatedColumn="30"/>
        </ext>
      </extLst>
    </cacheHierarchy>
    <cacheHierarchy uniqueName="[Measures].[Sum of Deaths - Chronic respiratory diseases - Sex: Both - Age: All Age]" caption="Sum of Deaths - Chronic respiratory diseases - Sex: Both - Age: All Age" measure="1" displayFolder="" measureGroup="01 annual-number-of-deaths-by-cause" count="0" hidden="1">
      <extLst>
        <ext xmlns:x15="http://schemas.microsoft.com/office/spreadsheetml/2010/11/main" uri="{B97F6D7D-B522-45F9-BDA1-12C45D357490}">
          <x15:cacheHierarchy aggregatedColumn="31"/>
        </ext>
      </extLst>
    </cacheHierarchy>
    <cacheHierarchy uniqueName="[Measures].[Sum of Deaths - Cirrhosis and other chronic liver diseases - Sex: Both]" caption="Sum of Deaths - Cirrhosis and other chronic liver diseases - Sex: Both" measure="1" displayFolder="" measureGroup="01 annual-number-of-deaths-by-cause" count="0" hidden="1">
      <extLst>
        <ext xmlns:x15="http://schemas.microsoft.com/office/spreadsheetml/2010/11/main" uri="{B97F6D7D-B522-45F9-BDA1-12C45D357490}">
          <x15:cacheHierarchy aggregatedColumn="32"/>
        </ext>
      </extLst>
    </cacheHierarchy>
    <cacheHierarchy uniqueName="[Measures].[Sum of Deaths - Digestive diseases - Sex: Both - Age: All Ages (Number)]" caption="Sum of Deaths - Digestive diseases - Sex: Both - Age: All Ages (Number)" measure="1" displayFolder="" measureGroup="01 annual-number-of-deaths-by-cause" count="0" hidden="1">
      <extLst>
        <ext xmlns:x15="http://schemas.microsoft.com/office/spreadsheetml/2010/11/main" uri="{B97F6D7D-B522-45F9-BDA1-12C45D357490}">
          <x15:cacheHierarchy aggregatedColumn="33"/>
        </ext>
      </extLst>
    </cacheHierarchy>
    <cacheHierarchy uniqueName="[Measures].[Sum of Deaths - Fire, heat, and hot substances - Sex: Both - Age: All A]" caption="Sum of Deaths - Fire, heat, and hot substances - Sex: Both - Age: All A" measure="1" displayFolder="" measureGroup="01 annual-number-of-deaths-by-cause" count="0" hidden="1">
      <extLst>
        <ext xmlns:x15="http://schemas.microsoft.com/office/spreadsheetml/2010/11/main" uri="{B97F6D7D-B522-45F9-BDA1-12C45D357490}">
          <x15:cacheHierarchy aggregatedColumn="34"/>
        </ext>
      </extLst>
    </cacheHierarchy>
    <cacheHierarchy uniqueName="[Measures].[Sum of Deaths - Acute hepatitis - Sex: Both - Age: All Ages (Number)]" caption="Sum of Deaths - Acute hepatitis - Sex: Both - Age: All Ages (Number)" measure="1" displayFolder="" measureGroup="01 annual-number-of-deaths-by-cause" count="0" hidden="1">
      <extLst>
        <ext xmlns:x15="http://schemas.microsoft.com/office/spreadsheetml/2010/11/main" uri="{B97F6D7D-B522-45F9-BDA1-12C45D357490}">
          <x15:cacheHierarchy aggregatedColumn="35"/>
        </ext>
      </extLst>
    </cacheHierarchy>
    <cacheHierarchy uniqueName="[Measures].[Sum of Deaths - Liver cancer - Sex: Both - Age: All Ages (Number)]" caption="Sum of Deaths - Liver cancer - Sex: Both - Age: All Ages (Number)" measure="1" displayFolder="" measureGroup="02 total-cancer-deaths-by-type" count="0" oneField="1" hidden="1">
      <fieldsUsage count="1">
        <fieldUsage x="0"/>
      </fieldsUsage>
      <extLst>
        <ext xmlns:x15="http://schemas.microsoft.com/office/spreadsheetml/2010/11/main" uri="{B97F6D7D-B522-45F9-BDA1-12C45D357490}">
          <x15:cacheHierarchy aggregatedColumn="39"/>
        </ext>
      </extLst>
    </cacheHierarchy>
    <cacheHierarchy uniqueName="[Measures].[Sum of Deaths - Kidney cancer - Sex: Both - Age: All Ages (Number)]" caption="Sum of Deaths - Kidney cancer - Sex: Both - Age: All Ages (Number)" measure="1" displayFolder="" measureGroup="02 total-cancer-deaths-by-type" count="0" oneField="1" hidden="1">
      <fieldsUsage count="1">
        <fieldUsage x="1"/>
      </fieldsUsage>
      <extLst>
        <ext xmlns:x15="http://schemas.microsoft.com/office/spreadsheetml/2010/11/main" uri="{B97F6D7D-B522-45F9-BDA1-12C45D357490}">
          <x15:cacheHierarchy aggregatedColumn="40"/>
        </ext>
      </extLst>
    </cacheHierarchy>
    <cacheHierarchy uniqueName="[Measures].[Sum of Deaths - Lip and oral cavity cancer - Sex: Both - Age: All Ages]" caption="Sum of Deaths - Lip and oral cavity cancer - Sex: Both - Age: All Ages" measure="1" displayFolder="" measureGroup="02 total-cancer-deaths-by-type" count="0" oneField="1" hidden="1">
      <fieldsUsage count="1">
        <fieldUsage x="2"/>
      </fieldsUsage>
      <extLst>
        <ext xmlns:x15="http://schemas.microsoft.com/office/spreadsheetml/2010/11/main" uri="{B97F6D7D-B522-45F9-BDA1-12C45D357490}">
          <x15:cacheHierarchy aggregatedColumn="41"/>
        </ext>
      </extLst>
    </cacheHierarchy>
    <cacheHierarchy uniqueName="[Measures].[Sum of Deaths - Tracheal, bronchus, and lung cancer - Sex: Both - Age:]" caption="Sum of Deaths - Tracheal, bronchus, and lung cancer - Sex: Both - Age:" measure="1" displayFolder="" measureGroup="02 total-cancer-deaths-by-type" count="0" oneField="1" hidden="1">
      <fieldsUsage count="1">
        <fieldUsage x="3"/>
      </fieldsUsage>
      <extLst>
        <ext xmlns:x15="http://schemas.microsoft.com/office/spreadsheetml/2010/11/main" uri="{B97F6D7D-B522-45F9-BDA1-12C45D357490}">
          <x15:cacheHierarchy aggregatedColumn="42"/>
        </ext>
      </extLst>
    </cacheHierarchy>
    <cacheHierarchy uniqueName="[Measures].[Sum of Deaths - Larynx cancer - Sex: Both - Age: All Ages (Number)]" caption="Sum of Deaths - Larynx cancer - Sex: Both - Age: All Ages (Number)" measure="1" displayFolder="" measureGroup="02 total-cancer-deaths-by-type" count="0" oneField="1" hidden="1">
      <fieldsUsage count="1">
        <fieldUsage x="4"/>
      </fieldsUsage>
      <extLst>
        <ext xmlns:x15="http://schemas.microsoft.com/office/spreadsheetml/2010/11/main" uri="{B97F6D7D-B522-45F9-BDA1-12C45D357490}">
          <x15:cacheHierarchy aggregatedColumn="43"/>
        </ext>
      </extLst>
    </cacheHierarchy>
    <cacheHierarchy uniqueName="[Measures].[Sum of Deaths - Gallbladder and biliary tract cancer - Sex: Both - Age:]" caption="Sum of Deaths - Gallbladder and biliary tract cancer - Sex: Both - Age:" measure="1" displayFolder="" measureGroup="02 total-cancer-deaths-by-type" count="0" oneField="1" hidden="1">
      <fieldsUsage count="1">
        <fieldUsage x="5"/>
      </fieldsUsage>
      <extLst>
        <ext xmlns:x15="http://schemas.microsoft.com/office/spreadsheetml/2010/11/main" uri="{B97F6D7D-B522-45F9-BDA1-12C45D357490}">
          <x15:cacheHierarchy aggregatedColumn="44"/>
        </ext>
      </extLst>
    </cacheHierarchy>
    <cacheHierarchy uniqueName="[Measures].[Sum of Deaths - Malignant skin melanoma - Sex: Both - Age: All Ages (Nu]" caption="Sum of Deaths - Malignant skin melanoma - Sex: Both - Age: All Ages (Nu" measure="1" displayFolder="" measureGroup="02 total-cancer-deaths-by-type" count="0" oneField="1" hidden="1">
      <fieldsUsage count="1">
        <fieldUsage x="6"/>
      </fieldsUsage>
      <extLst>
        <ext xmlns:x15="http://schemas.microsoft.com/office/spreadsheetml/2010/11/main" uri="{B97F6D7D-B522-45F9-BDA1-12C45D357490}">
          <x15:cacheHierarchy aggregatedColumn="45"/>
        </ext>
      </extLst>
    </cacheHierarchy>
    <cacheHierarchy uniqueName="[Measures].[Sum of Deaths - Leukemia - Sex: Both - Age: All Ages (Number)]" caption="Sum of Deaths - Leukemia - Sex: Both - Age: All Ages (Number)" measure="1" displayFolder="" measureGroup="02 total-cancer-deaths-by-type" count="0" oneField="1" hidden="1">
      <fieldsUsage count="1">
        <fieldUsage x="7"/>
      </fieldsUsage>
      <extLst>
        <ext xmlns:x15="http://schemas.microsoft.com/office/spreadsheetml/2010/11/main" uri="{B97F6D7D-B522-45F9-BDA1-12C45D357490}">
          <x15:cacheHierarchy aggregatedColumn="46"/>
        </ext>
      </extLst>
    </cacheHierarchy>
    <cacheHierarchy uniqueName="[Measures].[Sum of Deaths - Hodgkin lymphoma - Sex: Both - Age: All Ages (Number)]" caption="Sum of Deaths - Hodgkin lymphoma - Sex: Both - Age: All Ages (Number)" measure="1" displayFolder="" measureGroup="02 total-cancer-deaths-by-type" count="0" oneField="1" hidden="1">
      <fieldsUsage count="1">
        <fieldUsage x="8"/>
      </fieldsUsage>
      <extLst>
        <ext xmlns:x15="http://schemas.microsoft.com/office/spreadsheetml/2010/11/main" uri="{B97F6D7D-B522-45F9-BDA1-12C45D357490}">
          <x15:cacheHierarchy aggregatedColumn="47"/>
        </ext>
      </extLst>
    </cacheHierarchy>
    <cacheHierarchy uniqueName="[Measures].[Sum of Deaths - Multiple myeloma - Sex: Both - Age: All Ages (Number)]" caption="Sum of Deaths - Multiple myeloma - Sex: Both - Age: All Ages (Number)" measure="1" displayFolder="" measureGroup="02 total-cancer-deaths-by-type" count="0" oneField="1" hidden="1">
      <fieldsUsage count="1">
        <fieldUsage x="9"/>
      </fieldsUsage>
      <extLst>
        <ext xmlns:x15="http://schemas.microsoft.com/office/spreadsheetml/2010/11/main" uri="{B97F6D7D-B522-45F9-BDA1-12C45D357490}">
          <x15:cacheHierarchy aggregatedColumn="48"/>
        </ext>
      </extLst>
    </cacheHierarchy>
    <cacheHierarchy uniqueName="[Measures].[Sum of Deaths - Other neoplasms - Sex: Both - Age: All Ages (Number)]" caption="Sum of Deaths - Other neoplasms - Sex: Both - Age: All Ages (Number)" measure="1" displayFolder="" measureGroup="02 total-cancer-deaths-by-type" count="0" oneField="1" hidden="1">
      <fieldsUsage count="1">
        <fieldUsage x="10"/>
      </fieldsUsage>
      <extLst>
        <ext xmlns:x15="http://schemas.microsoft.com/office/spreadsheetml/2010/11/main" uri="{B97F6D7D-B522-45F9-BDA1-12C45D357490}">
          <x15:cacheHierarchy aggregatedColumn="49"/>
        </ext>
      </extLst>
    </cacheHierarchy>
    <cacheHierarchy uniqueName="[Measures].[Sum of Deaths - Breast cancer - Sex: Both - Age: All Ages (Number)]" caption="Sum of Deaths - Breast cancer - Sex: Both - Age: All Ages (Number)" measure="1" displayFolder="" measureGroup="02 total-cancer-deaths-by-type" count="0" oneField="1" hidden="1">
      <fieldsUsage count="1">
        <fieldUsage x="11"/>
      </fieldsUsage>
      <extLst>
        <ext xmlns:x15="http://schemas.microsoft.com/office/spreadsheetml/2010/11/main" uri="{B97F6D7D-B522-45F9-BDA1-12C45D357490}">
          <x15:cacheHierarchy aggregatedColumn="50"/>
        </ext>
      </extLst>
    </cacheHierarchy>
    <cacheHierarchy uniqueName="[Measures].[Sum of Deaths - Prostate cancer - Sex: Both - Age: All Ages (Number)]" caption="Sum of Deaths - Prostate cancer - Sex: Both - Age: All Ages (Number)" measure="1" displayFolder="" measureGroup="02 total-cancer-deaths-by-type" count="0" oneField="1" hidden="1">
      <fieldsUsage count="1">
        <fieldUsage x="12"/>
      </fieldsUsage>
      <extLst>
        <ext xmlns:x15="http://schemas.microsoft.com/office/spreadsheetml/2010/11/main" uri="{B97F6D7D-B522-45F9-BDA1-12C45D357490}">
          <x15:cacheHierarchy aggregatedColumn="51"/>
        </ext>
      </extLst>
    </cacheHierarchy>
    <cacheHierarchy uniqueName="[Measures].[Sum of Deaths - Thyroid cancer - Sex: Both - Age: All Ages (Number)]" caption="Sum of Deaths - Thyroid cancer - Sex: Both - Age: All Ages (Number)" measure="1" displayFolder="" measureGroup="02 total-cancer-deaths-by-type" count="0" oneField="1" hidden="1">
      <fieldsUsage count="1">
        <fieldUsage x="13"/>
      </fieldsUsage>
      <extLst>
        <ext xmlns:x15="http://schemas.microsoft.com/office/spreadsheetml/2010/11/main" uri="{B97F6D7D-B522-45F9-BDA1-12C45D357490}">
          <x15:cacheHierarchy aggregatedColumn="52"/>
        </ext>
      </extLst>
    </cacheHierarchy>
    <cacheHierarchy uniqueName="[Measures].[Sum of Deaths - Stomach cancer - Sex: Both - Age: All Ages (Number)]" caption="Sum of Deaths - Stomach cancer - Sex: Both - Age: All Ages (Number)" measure="1" displayFolder="" measureGroup="02 total-cancer-deaths-by-type" count="0" oneField="1" hidden="1">
      <fieldsUsage count="1">
        <fieldUsage x="14"/>
      </fieldsUsage>
      <extLst>
        <ext xmlns:x15="http://schemas.microsoft.com/office/spreadsheetml/2010/11/main" uri="{B97F6D7D-B522-45F9-BDA1-12C45D357490}">
          <x15:cacheHierarchy aggregatedColumn="53"/>
        </ext>
      </extLst>
    </cacheHierarchy>
    <cacheHierarchy uniqueName="[Measures].[Sum of Deaths - Bladder cancer - Sex: Both - Age: All Ages (Number)]" caption="Sum of Deaths - Bladder cancer - Sex: Both - Age: All Ages (Number)" measure="1" displayFolder="" measureGroup="02 total-cancer-deaths-by-type" count="0" oneField="1" hidden="1">
      <fieldsUsage count="1">
        <fieldUsage x="15"/>
      </fieldsUsage>
      <extLst>
        <ext xmlns:x15="http://schemas.microsoft.com/office/spreadsheetml/2010/11/main" uri="{B97F6D7D-B522-45F9-BDA1-12C45D357490}">
          <x15:cacheHierarchy aggregatedColumn="54"/>
        </ext>
      </extLst>
    </cacheHierarchy>
    <cacheHierarchy uniqueName="[Measures].[Sum of Deaths - Uterine cancer - Sex: Both - Age: All Ages (Number)]" caption="Sum of Deaths - Uterine cancer - Sex: Both - Age: All Ages (Number)" measure="1" displayFolder="" measureGroup="02 total-cancer-deaths-by-type" count="0" oneField="1" hidden="1">
      <fieldsUsage count="1">
        <fieldUsage x="16"/>
      </fieldsUsage>
      <extLst>
        <ext xmlns:x15="http://schemas.microsoft.com/office/spreadsheetml/2010/11/main" uri="{B97F6D7D-B522-45F9-BDA1-12C45D357490}">
          <x15:cacheHierarchy aggregatedColumn="55"/>
        </ext>
      </extLst>
    </cacheHierarchy>
    <cacheHierarchy uniqueName="[Measures].[Sum of Deaths - Ovarian cancer - Sex: Both - Age: All Ages (Number)]" caption="Sum of Deaths - Ovarian cancer - Sex: Both - Age: All Ages (Number)" measure="1" displayFolder="" measureGroup="02 total-cancer-deaths-by-type" count="0" oneField="1" hidden="1">
      <fieldsUsage count="1">
        <fieldUsage x="17"/>
      </fieldsUsage>
      <extLst>
        <ext xmlns:x15="http://schemas.microsoft.com/office/spreadsheetml/2010/11/main" uri="{B97F6D7D-B522-45F9-BDA1-12C45D357490}">
          <x15:cacheHierarchy aggregatedColumn="56"/>
        </ext>
      </extLst>
    </cacheHierarchy>
    <cacheHierarchy uniqueName="[Measures].[Sum of Deaths - Cervical cancer - Sex: Both - Age: All Ages (Number)]" caption="Sum of Deaths - Cervical cancer - Sex: Both - Age: All Ages (Number)" measure="1" displayFolder="" measureGroup="02 total-cancer-deaths-by-type" count="0" oneField="1" hidden="1">
      <fieldsUsage count="1">
        <fieldUsage x="18"/>
      </fieldsUsage>
      <extLst>
        <ext xmlns:x15="http://schemas.microsoft.com/office/spreadsheetml/2010/11/main" uri="{B97F6D7D-B522-45F9-BDA1-12C45D357490}">
          <x15:cacheHierarchy aggregatedColumn="57"/>
        </ext>
      </extLst>
    </cacheHierarchy>
    <cacheHierarchy uniqueName="[Measures].[Sum of Deaths - Brain and central nervous system cancer - Sex: Both - A]" caption="Sum of Deaths - Brain and central nervous system cancer - Sex: Both - A" measure="1" displayFolder="" measureGroup="02 total-cancer-deaths-by-type" count="0" oneField="1" hidden="1">
      <fieldsUsage count="1">
        <fieldUsage x="19"/>
      </fieldsUsage>
      <extLst>
        <ext xmlns:x15="http://schemas.microsoft.com/office/spreadsheetml/2010/11/main" uri="{B97F6D7D-B522-45F9-BDA1-12C45D357490}">
          <x15:cacheHierarchy aggregatedColumn="58"/>
        </ext>
      </extLst>
    </cacheHierarchy>
    <cacheHierarchy uniqueName="[Measures].[Sum of Deaths - Non-Hodgkin lymphoma - Sex: Both - Age: All Ages (Numbe]" caption="Sum of Deaths - Non-Hodgkin lymphoma - Sex: Both - Age: All Ages (Numbe" measure="1" displayFolder="" measureGroup="02 total-cancer-deaths-by-type" count="0" oneField="1" hidden="1">
      <fieldsUsage count="1">
        <fieldUsage x="20"/>
      </fieldsUsage>
      <extLst>
        <ext xmlns:x15="http://schemas.microsoft.com/office/spreadsheetml/2010/11/main" uri="{B97F6D7D-B522-45F9-BDA1-12C45D357490}">
          <x15:cacheHierarchy aggregatedColumn="59"/>
        </ext>
      </extLst>
    </cacheHierarchy>
    <cacheHierarchy uniqueName="[Measures].[Sum of Deaths - Pancreatic cancer - Sex: Both - Age: All Ages (Number)]" caption="Sum of Deaths - Pancreatic cancer - Sex: Both - Age: All Ages (Number)" measure="1" displayFolder="" measureGroup="02 total-cancer-deaths-by-type" count="0" oneField="1" hidden="1">
      <fieldsUsage count="1">
        <fieldUsage x="21"/>
      </fieldsUsage>
      <extLst>
        <ext xmlns:x15="http://schemas.microsoft.com/office/spreadsheetml/2010/11/main" uri="{B97F6D7D-B522-45F9-BDA1-12C45D357490}">
          <x15:cacheHierarchy aggregatedColumn="60"/>
        </ext>
      </extLst>
    </cacheHierarchy>
    <cacheHierarchy uniqueName="[Measures].[Sum of Deaths - Esophageal cancer - Sex: Both - Age: All Ages (Number)]" caption="Sum of Deaths - Esophageal cancer - Sex: Both - Age: All Ages (Number)" measure="1" displayFolder="" measureGroup="02 total-cancer-deaths-by-type" count="0" oneField="1" hidden="1">
      <fieldsUsage count="1">
        <fieldUsage x="22"/>
      </fieldsUsage>
      <extLst>
        <ext xmlns:x15="http://schemas.microsoft.com/office/spreadsheetml/2010/11/main" uri="{B97F6D7D-B522-45F9-BDA1-12C45D357490}">
          <x15:cacheHierarchy aggregatedColumn="61"/>
        </ext>
      </extLst>
    </cacheHierarchy>
    <cacheHierarchy uniqueName="[Measures].[Sum of Deaths - Testicular cancer - Sex: Both - Age: All Ages (Number)]" caption="Sum of Deaths - Testicular cancer - Sex: Both - Age: All Ages (Number)" measure="1" displayFolder="" measureGroup="02 total-cancer-deaths-by-type" count="0" oneField="1" hidden="1">
      <fieldsUsage count="1">
        <fieldUsage x="23"/>
      </fieldsUsage>
      <extLst>
        <ext xmlns:x15="http://schemas.microsoft.com/office/spreadsheetml/2010/11/main" uri="{B97F6D7D-B522-45F9-BDA1-12C45D357490}">
          <x15:cacheHierarchy aggregatedColumn="62"/>
        </ext>
      </extLst>
    </cacheHierarchy>
    <cacheHierarchy uniqueName="[Measures].[Sum of Deaths - Nasopharynx cancer - Sex: Both - Age: All Ages (Number)]" caption="Sum of Deaths - Nasopharynx cancer - Sex: Both - Age: All Ages (Number)" measure="1" displayFolder="" measureGroup="02 total-cancer-deaths-by-type" count="0" oneField="1" hidden="1">
      <fieldsUsage count="1">
        <fieldUsage x="24"/>
      </fieldsUsage>
      <extLst>
        <ext xmlns:x15="http://schemas.microsoft.com/office/spreadsheetml/2010/11/main" uri="{B97F6D7D-B522-45F9-BDA1-12C45D357490}">
          <x15:cacheHierarchy aggregatedColumn="63"/>
        </ext>
      </extLst>
    </cacheHierarchy>
    <cacheHierarchy uniqueName="[Measures].[Sum of Deaths - Other pharynx cancer - Sex: Both - Age: All Ages (Numbe]" caption="Sum of Deaths - Other pharynx cancer - Sex: Both - Age: All Ages (Numbe" measure="1" displayFolder="" measureGroup="02 total-cancer-deaths-by-type" count="0" oneField="1" hidden="1">
      <fieldsUsage count="1">
        <fieldUsage x="25"/>
      </fieldsUsage>
      <extLst>
        <ext xmlns:x15="http://schemas.microsoft.com/office/spreadsheetml/2010/11/main" uri="{B97F6D7D-B522-45F9-BDA1-12C45D357490}">
          <x15:cacheHierarchy aggregatedColumn="64"/>
        </ext>
      </extLst>
    </cacheHierarchy>
    <cacheHierarchy uniqueName="[Measures].[Sum of Deaths - Colon and rectum cancer - Sex: Both - Age: All Ages (Nu]" caption="Sum of Deaths - Colon and rectum cancer - Sex: Both - Age: All Ages (Nu" measure="1" displayFolder="" measureGroup="02 total-cancer-deaths-by-type" count="0" oneField="1" hidden="1">
      <fieldsUsage count="1">
        <fieldUsage x="26"/>
      </fieldsUsage>
      <extLst>
        <ext xmlns:x15="http://schemas.microsoft.com/office/spreadsheetml/2010/11/main" uri="{B97F6D7D-B522-45F9-BDA1-12C45D357490}">
          <x15:cacheHierarchy aggregatedColumn="65"/>
        </ext>
      </extLst>
    </cacheHierarchy>
    <cacheHierarchy uniqueName="[Measures].[Sum of Deaths - Non-melanoma skin cancer - Sex: Both - Age: All Ages (N]" caption="Sum of Deaths - Non-melanoma skin cancer - Sex: Both - Age: All Ages (N" measure="1" displayFolder="" measureGroup="02 total-cancer-deaths-by-type" count="0" oneField="1" hidden="1">
      <fieldsUsage count="1">
        <fieldUsage x="27"/>
      </fieldsUsage>
      <extLst>
        <ext xmlns:x15="http://schemas.microsoft.com/office/spreadsheetml/2010/11/main" uri="{B97F6D7D-B522-45F9-BDA1-12C45D357490}">
          <x15:cacheHierarchy aggregatedColumn="66"/>
        </ext>
      </extLst>
    </cacheHierarchy>
    <cacheHierarchy uniqueName="[Measures].[Sum of Deaths - Mesothelioma - Sex: Both - Age: All Ages (Number)]" caption="Sum of Deaths - Mesothelioma - Sex: Both - Age: All Ages (Number)" measure="1" displayFolder="" measureGroup="02 total-cancer-deaths-by-type" count="0" oneField="1" hidden="1">
      <fieldsUsage count="1">
        <fieldUsage x="28"/>
      </fieldsUsage>
      <extLst>
        <ext xmlns:x15="http://schemas.microsoft.com/office/spreadsheetml/2010/11/main" uri="{B97F6D7D-B522-45F9-BDA1-12C45D357490}">
          <x15:cacheHierarchy aggregatedColumn="67"/>
        </ext>
      </extLst>
    </cacheHierarchy>
    <cacheHierarchy uniqueName="[Measures].[Sum of Deaths - Neoplasms - Sex: Both - Age: Under 5 (Rate)]" caption="Sum of Deaths - Neoplasms - Sex: Both - Age: Under 5 (Rate)" measure="1" displayFolder="" measureGroup="03 cancer-death-rates-by-age" count="0" hidden="1">
      <extLst>
        <ext xmlns:x15="http://schemas.microsoft.com/office/spreadsheetml/2010/11/main" uri="{B97F6D7D-B522-45F9-BDA1-12C45D357490}">
          <x15:cacheHierarchy aggregatedColumn="71"/>
        </ext>
      </extLst>
    </cacheHierarchy>
    <cacheHierarchy uniqueName="[Measures].[Sum of Deaths - Neoplasms - Sex: Both - Age: Age-standardized (Rate)]" caption="Sum of Deaths - Neoplasms - Sex: Both - Age: Age-standardized (Rate)" measure="1" displayFolder="" measureGroup="03 cancer-death-rates-by-age" count="0" hidden="1">
      <extLst>
        <ext xmlns:x15="http://schemas.microsoft.com/office/spreadsheetml/2010/11/main" uri="{B97F6D7D-B522-45F9-BDA1-12C45D357490}">
          <x15:cacheHierarchy aggregatedColumn="72"/>
        </ext>
      </extLst>
    </cacheHierarchy>
    <cacheHierarchy uniqueName="[Measures].[Sum of Deaths - Neoplasms - Sex: Both - Age: All Ages (Rate)]" caption="Sum of Deaths - Neoplasms - Sex: Both - Age: All Ages (Rate)" measure="1" displayFolder="" measureGroup="03 cancer-death-rates-by-age" count="0" hidden="1">
      <extLst>
        <ext xmlns:x15="http://schemas.microsoft.com/office/spreadsheetml/2010/11/main" uri="{B97F6D7D-B522-45F9-BDA1-12C45D357490}">
          <x15:cacheHierarchy aggregatedColumn="73"/>
        </ext>
      </extLst>
    </cacheHierarchy>
    <cacheHierarchy uniqueName="[Measures].[Sum of Deaths - Neoplasms - Sex: Both - Age: 70+ years (Rate)]" caption="Sum of Deaths - Neoplasms - Sex: Both - Age: 70+ years (Rate)" measure="1" displayFolder="" measureGroup="03 cancer-death-rates-by-age" count="0" hidden="1">
      <extLst>
        <ext xmlns:x15="http://schemas.microsoft.com/office/spreadsheetml/2010/11/main" uri="{B97F6D7D-B522-45F9-BDA1-12C45D357490}">
          <x15:cacheHierarchy aggregatedColumn="74"/>
        </ext>
      </extLst>
    </cacheHierarchy>
    <cacheHierarchy uniqueName="[Measures].[Sum of Deaths - Neoplasms - Sex: Both - Age: 5-14 years (Rate)]" caption="Sum of Deaths - Neoplasms - Sex: Both - Age: 5-14 years (Rate)" measure="1" displayFolder="" measureGroup="03 cancer-death-rates-by-age" count="0" hidden="1">
      <extLst>
        <ext xmlns:x15="http://schemas.microsoft.com/office/spreadsheetml/2010/11/main" uri="{B97F6D7D-B522-45F9-BDA1-12C45D357490}">
          <x15:cacheHierarchy aggregatedColumn="75"/>
        </ext>
      </extLst>
    </cacheHierarchy>
    <cacheHierarchy uniqueName="[Measures].[Sum of Deaths - Neoplasms - Sex: Both - Age: 50-69 years (Rate)]" caption="Sum of Deaths - Neoplasms - Sex: Both - Age: 50-69 years (Rate)" measure="1" displayFolder="" measureGroup="03 cancer-death-rates-by-age" count="0" hidden="1">
      <extLst>
        <ext xmlns:x15="http://schemas.microsoft.com/office/spreadsheetml/2010/11/main" uri="{B97F6D7D-B522-45F9-BDA1-12C45D357490}">
          <x15:cacheHierarchy aggregatedColumn="76"/>
        </ext>
      </extLst>
    </cacheHierarchy>
    <cacheHierarchy uniqueName="[Measures].[Sum of Deaths - Neoplasms - Sex: Both - Age: 15-49 years (Rate)]" caption="Sum of Deaths - Neoplasms - Sex: Both - Age: 15-49 years (Rate)" measure="1" displayFolder="" measureGroup="03 cancer-death-rates-by-age" count="0" hidden="1">
      <extLst>
        <ext xmlns:x15="http://schemas.microsoft.com/office/spreadsheetml/2010/11/main" uri="{B97F6D7D-B522-45F9-BDA1-12C45D357490}">
          <x15:cacheHierarchy aggregatedColumn="77"/>
        </ext>
      </extLst>
    </cacheHierarchy>
    <cacheHierarchy uniqueName="[Measures].[Sum of Prevalence - Liver cancer - Sex: Both - Age: Age-standardized (P]" caption="Sum of Prevalence - Liver cancer - Sex: Both - Age: Age-standardized (P" measure="1" displayFolder="" measureGroup="04_share-of-population-with-cancer-types_" count="0" hidden="1">
      <extLst>
        <ext xmlns:x15="http://schemas.microsoft.com/office/spreadsheetml/2010/11/main" uri="{B97F6D7D-B522-45F9-BDA1-12C45D357490}">
          <x15:cacheHierarchy aggregatedColumn="81"/>
        </ext>
      </extLst>
    </cacheHierarchy>
    <cacheHierarchy uniqueName="[Measures].[Sum of Prevalence - Kidney cancer - Sex: Both - Age: Age-standardized (]" caption="Sum of Prevalence - Kidney cancer - Sex: Both - Age: Age-standardized (" measure="1" displayFolder="" measureGroup="04_share-of-population-with-cancer-types_" count="0" hidden="1">
      <extLst>
        <ext xmlns:x15="http://schemas.microsoft.com/office/spreadsheetml/2010/11/main" uri="{B97F6D7D-B522-45F9-BDA1-12C45D357490}">
          <x15:cacheHierarchy aggregatedColumn="82"/>
        </ext>
      </extLst>
    </cacheHierarchy>
    <cacheHierarchy uniqueName="[Measures].[Sum of Prevalence - Larynx cancer - Sex: Both - Age: Age-standardized (]" caption="Sum of Prevalence - Larynx cancer - Sex: Both - Age: Age-standardized (" measure="1" displayFolder="" measureGroup="04_share-of-population-with-cancer-types_" count="0" hidden="1">
      <extLst>
        <ext xmlns:x15="http://schemas.microsoft.com/office/spreadsheetml/2010/11/main" uri="{B97F6D7D-B522-45F9-BDA1-12C45D357490}">
          <x15:cacheHierarchy aggregatedColumn="83"/>
        </ext>
      </extLst>
    </cacheHierarchy>
    <cacheHierarchy uniqueName="[Measures].[Sum of Prevalence - Breast cancer - Sex: Both - Age: Age-standardized (]" caption="Sum of Prevalence - Breast cancer - Sex: Both - Age: Age-standardized (" measure="1" displayFolder="" measureGroup="04_share-of-population-with-cancer-types_" count="0" hidden="1">
      <extLst>
        <ext xmlns:x15="http://schemas.microsoft.com/office/spreadsheetml/2010/11/main" uri="{B97F6D7D-B522-45F9-BDA1-12C45D357490}">
          <x15:cacheHierarchy aggregatedColumn="84"/>
        </ext>
      </extLst>
    </cacheHierarchy>
    <cacheHierarchy uniqueName="[Measures].[Sum of Prevalence - Thyroid cancer - Sex: Both - Age: Age-standardized]" caption="Sum of Prevalence - Thyroid cancer - Sex: Both - Age: Age-standardized" measure="1" displayFolder="" measureGroup="04_share-of-population-with-cancer-types_" count="0" hidden="1">
      <extLst>
        <ext xmlns:x15="http://schemas.microsoft.com/office/spreadsheetml/2010/11/main" uri="{B97F6D7D-B522-45F9-BDA1-12C45D357490}">
          <x15:cacheHierarchy aggregatedColumn="85"/>
        </ext>
      </extLst>
    </cacheHierarchy>
    <cacheHierarchy uniqueName="[Measures].[Sum of Prevalence - Bladder cancer - Sex: Both - Age: Age-standardized]" caption="Sum of Prevalence - Bladder cancer - Sex: Both - Age: Age-standardized" measure="1" displayFolder="" measureGroup="04_share-of-population-with-cancer-types_" count="0" hidden="1">
      <extLst>
        <ext xmlns:x15="http://schemas.microsoft.com/office/spreadsheetml/2010/11/main" uri="{B97F6D7D-B522-45F9-BDA1-12C45D357490}">
          <x15:cacheHierarchy aggregatedColumn="86"/>
        </ext>
      </extLst>
    </cacheHierarchy>
    <cacheHierarchy uniqueName="[Measures].[Sum of Prevalence - Uterine cancer - Sex: Both - Age: Age-standardized]" caption="Sum of Prevalence - Uterine cancer - Sex: Both - Age: Age-standardized" measure="1" displayFolder="" measureGroup="04_share-of-population-with-cancer-types_" count="0" hidden="1">
      <extLst>
        <ext xmlns:x15="http://schemas.microsoft.com/office/spreadsheetml/2010/11/main" uri="{B97F6D7D-B522-45F9-BDA1-12C45D357490}">
          <x15:cacheHierarchy aggregatedColumn="87"/>
        </ext>
      </extLst>
    </cacheHierarchy>
    <cacheHierarchy uniqueName="[Measures].[Sum of Prevalence - Ovarian cancer - Sex: Both - Age: Age-standardized]" caption="Sum of Prevalence - Ovarian cancer - Sex: Both - Age: Age-standardized" measure="1" displayFolder="" measureGroup="04_share-of-population-with-cancer-types_" count="0" hidden="1">
      <extLst>
        <ext xmlns:x15="http://schemas.microsoft.com/office/spreadsheetml/2010/11/main" uri="{B97F6D7D-B522-45F9-BDA1-12C45D357490}">
          <x15:cacheHierarchy aggregatedColumn="88"/>
        </ext>
      </extLst>
    </cacheHierarchy>
    <cacheHierarchy uniqueName="[Measures].[Sum of Prevalence - Stomach cancer - Sex: Both - Age: Age-standardized]" caption="Sum of Prevalence - Stomach cancer - Sex: Both - Age: Age-standardized" measure="1" displayFolder="" measureGroup="04_share-of-population-with-cancer-types_" count="0" hidden="1">
      <extLst>
        <ext xmlns:x15="http://schemas.microsoft.com/office/spreadsheetml/2010/11/main" uri="{B97F6D7D-B522-45F9-BDA1-12C45D357490}">
          <x15:cacheHierarchy aggregatedColumn="89"/>
        </ext>
      </extLst>
    </cacheHierarchy>
    <cacheHierarchy uniqueName="[Measures].[Sum of Prevalence - Prostate cancer - Sex: Both - Age: Age-standardized]" caption="Sum of Prevalence - Prostate cancer - Sex: Both - Age: Age-standardized" measure="1" displayFolder="" measureGroup="04_share-of-population-with-cancer-types_" count="0" hidden="1">
      <extLst>
        <ext xmlns:x15="http://schemas.microsoft.com/office/spreadsheetml/2010/11/main" uri="{B97F6D7D-B522-45F9-BDA1-12C45D357490}">
          <x15:cacheHierarchy aggregatedColumn="90"/>
        </ext>
      </extLst>
    </cacheHierarchy>
    <cacheHierarchy uniqueName="[Measures].[Sum of Prevalence - Cervical cancer - Sex: Both - Age: Age-standardized]" caption="Sum of Prevalence - Cervical cancer - Sex: Both - Age: Age-standardized" measure="1" displayFolder="" measureGroup="04_share-of-population-with-cancer-types_" count="0" hidden="1">
      <extLst>
        <ext xmlns:x15="http://schemas.microsoft.com/office/spreadsheetml/2010/11/main" uri="{B97F6D7D-B522-45F9-BDA1-12C45D357490}">
          <x15:cacheHierarchy aggregatedColumn="91"/>
        </ext>
      </extLst>
    </cacheHierarchy>
    <cacheHierarchy uniqueName="[Measures].[Sum of Prevalence - Testicular cancer - Sex: Both - Age: Age-standardiz]" caption="Sum of Prevalence - Testicular cancer - Sex: Both - Age: Age-standardiz" measure="1" displayFolder="" measureGroup="04_share-of-population-with-cancer-types_" count="0" hidden="1">
      <extLst>
        <ext xmlns:x15="http://schemas.microsoft.com/office/spreadsheetml/2010/11/main" uri="{B97F6D7D-B522-45F9-BDA1-12C45D357490}">
          <x15:cacheHierarchy aggregatedColumn="92"/>
        </ext>
      </extLst>
    </cacheHierarchy>
    <cacheHierarchy uniqueName="[Measures].[Sum of Prevalence - Pancreatic cancer - Sex: Both - Age: Age-standardiz]" caption="Sum of Prevalence - Pancreatic cancer - Sex: Both - Age: Age-standardiz" measure="1" displayFolder="" measureGroup="04_share-of-population-with-cancer-types_" count="0" hidden="1">
      <extLst>
        <ext xmlns:x15="http://schemas.microsoft.com/office/spreadsheetml/2010/11/main" uri="{B97F6D7D-B522-45F9-BDA1-12C45D357490}">
          <x15:cacheHierarchy aggregatedColumn="93"/>
        </ext>
      </extLst>
    </cacheHierarchy>
    <cacheHierarchy uniqueName="[Measures].[Sum of Prevalence - Esophageal cancer - Sex: Both - Age: Age-standardiz]" caption="Sum of Prevalence - Esophageal cancer - Sex: Both - Age: Age-standardiz" measure="1" displayFolder="" measureGroup="04_share-of-population-with-cancer-types_" count="0" hidden="1">
      <extLst>
        <ext xmlns:x15="http://schemas.microsoft.com/office/spreadsheetml/2010/11/main" uri="{B97F6D7D-B522-45F9-BDA1-12C45D357490}">
          <x15:cacheHierarchy aggregatedColumn="94"/>
        </ext>
      </extLst>
    </cacheHierarchy>
    <cacheHierarchy uniqueName="[Measures].[Sum of Prevalence - Nasopharynx cancer - Sex: Both - Age: Age-standardi]" caption="Sum of Prevalence - Nasopharynx cancer - Sex: Both - Age: Age-standardi" measure="1" displayFolder="" measureGroup="04_share-of-population-with-cancer-types_" count="0" hidden="1">
      <extLst>
        <ext xmlns:x15="http://schemas.microsoft.com/office/spreadsheetml/2010/11/main" uri="{B97F6D7D-B522-45F9-BDA1-12C45D357490}">
          <x15:cacheHierarchy aggregatedColumn="95"/>
        </ext>
      </extLst>
    </cacheHierarchy>
    <cacheHierarchy uniqueName="[Measures].[Sum of Prevalence - Colon and rectum cancer - Sex: Both - Age: Age-stan]" caption="Sum of Prevalence - Colon and rectum cancer - Sex: Both - Age: Age-stan" measure="1" displayFolder="" measureGroup="04_share-of-population-with-cancer-types_" count="0" hidden="1">
      <extLst>
        <ext xmlns:x15="http://schemas.microsoft.com/office/spreadsheetml/2010/11/main" uri="{B97F6D7D-B522-45F9-BDA1-12C45D357490}">
          <x15:cacheHierarchy aggregatedColumn="96"/>
        </ext>
      </extLst>
    </cacheHierarchy>
    <cacheHierarchy uniqueName="[Measures].[Sum of Prevalence - Non-melanoma skin cancer - Sex: Both - Age: Age-sta]" caption="Sum of Prevalence - Non-melanoma skin cancer - Sex: Both - Age: Age-sta" measure="1" displayFolder="" measureGroup="04_share-of-population-with-cancer-types_" count="0" hidden="1">
      <extLst>
        <ext xmlns:x15="http://schemas.microsoft.com/office/spreadsheetml/2010/11/main" uri="{B97F6D7D-B522-45F9-BDA1-12C45D357490}">
          <x15:cacheHierarchy aggregatedColumn="97"/>
        </ext>
      </extLst>
    </cacheHierarchy>
    <cacheHierarchy uniqueName="[Measures].[Sum of Prevalence - Lip and oral cavity cancer - Sex: Both - Age: Age-s]" caption="Sum of Prevalence - Lip and oral cavity cancer - Sex: Both - Age: Age-s" measure="1" displayFolder="" measureGroup="04_share-of-population-with-cancer-types_" count="0" hidden="1">
      <extLst>
        <ext xmlns:x15="http://schemas.microsoft.com/office/spreadsheetml/2010/11/main" uri="{B97F6D7D-B522-45F9-BDA1-12C45D357490}">
          <x15:cacheHierarchy aggregatedColumn="98"/>
        </ext>
      </extLst>
    </cacheHierarchy>
    <cacheHierarchy uniqueName="[Measures].[Sum of Prevalence - Brain and nervous system cancer - Sex: Both - Age:]" caption="Sum of Prevalence - Brain and nervous system cancer - Sex: Both - Age:" measure="1" displayFolder="" measureGroup="04_share-of-population-with-cancer-types_" count="0" hidden="1">
      <extLst>
        <ext xmlns:x15="http://schemas.microsoft.com/office/spreadsheetml/2010/11/main" uri="{B97F6D7D-B522-45F9-BDA1-12C45D357490}">
          <x15:cacheHierarchy aggregatedColumn="99"/>
        </ext>
      </extLst>
    </cacheHierarchy>
    <cacheHierarchy uniqueName="[Measures].[Sum of Prevalence - Tracheal, bronchus, and lung cancer - Sex: Both - A]" caption="Sum of Prevalence - Tracheal, bronchus, and lung cancer - Sex: Both - A" measure="1" displayFolder="" measureGroup="04_share-of-population-with-cancer-types_" count="0" hidden="1">
      <extLst>
        <ext xmlns:x15="http://schemas.microsoft.com/office/spreadsheetml/2010/11/main" uri="{B97F6D7D-B522-45F9-BDA1-12C45D357490}">
          <x15:cacheHierarchy aggregatedColumn="100"/>
        </ext>
      </extLst>
    </cacheHierarchy>
    <cacheHierarchy uniqueName="[Measures].[Sum of Prevalence - Gallbladder and biliary tract cancer - Sex: Both -]" caption="Sum of Prevalence - Gallbladder and biliary tract cancer - Sex: Both -" measure="1" displayFolder="" measureGroup="04_share-of-population-with-cancer-types_" count="0" hidden="1">
      <extLst>
        <ext xmlns:x15="http://schemas.microsoft.com/office/spreadsheetml/2010/11/main" uri="{B97F6D7D-B522-45F9-BDA1-12C45D357490}">
          <x15:cacheHierarchy aggregatedColumn="101"/>
        </ext>
      </extLst>
    </cacheHierarchy>
    <cacheHierarchy uniqueName="[Measures].[Sum of Prevalence - Neoplasms - Sex: Both - Age: Age-standardized (Perc]" caption="Sum of Prevalence - Neoplasms - Sex: Both - Age: Age-standardized (Perc" measure="1" displayFolder="" measureGroup="04_share-of-population-with-cancer-types_" count="0" hidden="1">
      <extLst>
        <ext xmlns:x15="http://schemas.microsoft.com/office/spreadsheetml/2010/11/main" uri="{B97F6D7D-B522-45F9-BDA1-12C45D357490}">
          <x15:cacheHierarchy aggregatedColumn="102"/>
        </ext>
      </extLst>
    </cacheHierarchy>
    <cacheHierarchy uniqueName="[Measures].[Sum of Prevalence - Neoplasms - Sex: Both - Age: Age-standardized (Perc 2]" caption="Sum of Prevalence - Neoplasms - Sex: Both - Age: Age-standardized (Perc 2" measure="1" displayFolder="" measureGroup="05_share-of-population-with-cancer" count="0" hidden="1">
      <extLst>
        <ext xmlns:x15="http://schemas.microsoft.com/office/spreadsheetml/2010/11/main" uri="{B97F6D7D-B522-45F9-BDA1-12C45D357490}">
          <x15:cacheHierarchy aggregatedColumn="106"/>
        </ext>
      </extLst>
    </cacheHierarchy>
    <cacheHierarchy uniqueName="[Measures].[Sum of Prevalence - Neoplasms - Sex: Both - Age: 70+ years (Number)]" caption="Sum of Prevalence - Neoplasms - Sex: Both - Age: 70+ years (Number)" measure="1" displayFolder="" measureGroup="06 number-of-people-with-cancer-by-age" count="0" hidden="1">
      <extLst>
        <ext xmlns:x15="http://schemas.microsoft.com/office/spreadsheetml/2010/11/main" uri="{B97F6D7D-B522-45F9-BDA1-12C45D357490}">
          <x15:cacheHierarchy aggregatedColumn="110"/>
        </ext>
      </extLst>
    </cacheHierarchy>
    <cacheHierarchy uniqueName="[Measures].[Sum of Prevalence - Neoplasms - Sex: Both - Age: 50-69 years (Number)]" caption="Sum of Prevalence - Neoplasms - Sex: Both - Age: 50-69 years (Number)" measure="1" displayFolder="" measureGroup="06 number-of-people-with-cancer-by-age" count="0" hidden="1">
      <extLst>
        <ext xmlns:x15="http://schemas.microsoft.com/office/spreadsheetml/2010/11/main" uri="{B97F6D7D-B522-45F9-BDA1-12C45D357490}">
          <x15:cacheHierarchy aggregatedColumn="111"/>
        </ext>
      </extLst>
    </cacheHierarchy>
    <cacheHierarchy uniqueName="[Measures].[Sum of Prevalence - Neoplasms - Sex: Both - Age: 15-49 years (Number)]" caption="Sum of Prevalence - Neoplasms - Sex: Both - Age: 15-49 years (Number)" measure="1" displayFolder="" measureGroup="06 number-of-people-with-cancer-by-age" count="0" hidden="1">
      <extLst>
        <ext xmlns:x15="http://schemas.microsoft.com/office/spreadsheetml/2010/11/main" uri="{B97F6D7D-B522-45F9-BDA1-12C45D357490}">
          <x15:cacheHierarchy aggregatedColumn="112"/>
        </ext>
      </extLst>
    </cacheHierarchy>
    <cacheHierarchy uniqueName="[Measures].[Sum of Prevalence - Neoplasms - Sex: Both - Age: 5-14 years (Number)]" caption="Sum of Prevalence - Neoplasms - Sex: Both - Age: 5-14 years (Number)" measure="1" displayFolder="" measureGroup="06 number-of-people-with-cancer-by-age" count="0" hidden="1">
      <extLst>
        <ext xmlns:x15="http://schemas.microsoft.com/office/spreadsheetml/2010/11/main" uri="{B97F6D7D-B522-45F9-BDA1-12C45D357490}">
          <x15:cacheHierarchy aggregatedColumn="113"/>
        </ext>
      </extLst>
    </cacheHierarchy>
    <cacheHierarchy uniqueName="[Measures].[Sum of Prevalence - Neoplasms - Sex: Both - Age: Under 5 (Number)]" caption="Sum of Prevalence - Neoplasms - Sex: Both - Age: Under 5 (Number)" measure="1" displayFolder="" measureGroup="06 number-of-people-with-cancer-by-age" count="0" hidden="1">
      <extLst>
        <ext xmlns:x15="http://schemas.microsoft.com/office/spreadsheetml/2010/11/main" uri="{B97F6D7D-B522-45F9-BDA1-12C45D357490}">
          <x15:cacheHierarchy aggregatedColumn="114"/>
        </ext>
      </extLst>
    </cacheHierarchy>
    <cacheHierarchy uniqueName="[Measures].[Sum of Year]" caption="Sum of Year" measure="1" displayFolder="" measureGroup="06 number-of-people-with-cancer-by-age" count="0" hidden="1">
      <extLst>
        <ext xmlns:x15="http://schemas.microsoft.com/office/spreadsheetml/2010/11/main" uri="{B97F6D7D-B522-45F9-BDA1-12C45D357490}">
          <x15:cacheHierarchy aggregatedColumn="109"/>
        </ext>
      </extLst>
    </cacheHierarchy>
    <cacheHierarchy uniqueName="[Measures].[Sum of Prevalence - Neoplasms - Sex: Both - Age: Under 5 (Percent)]" caption="Sum of Prevalence - Neoplasms - Sex: Both - Age: Under 5 (Percent)" measure="1" displayFolder="" measureGroup="07 share-of-population-with-cancer-by-age" count="0" hidden="1">
      <extLst>
        <ext xmlns:x15="http://schemas.microsoft.com/office/spreadsheetml/2010/11/main" uri="{B97F6D7D-B522-45F9-BDA1-12C45D357490}">
          <x15:cacheHierarchy aggregatedColumn="118"/>
        </ext>
      </extLst>
    </cacheHierarchy>
    <cacheHierarchy uniqueName="[Measures].[Sum of Prevalence - Neoplasms - Sex: Both - Age: 70+ years (Percent)]" caption="Sum of Prevalence - Neoplasms - Sex: Both - Age: 70+ years (Percent)" measure="1" displayFolder="" measureGroup="07 share-of-population-with-cancer-by-age" count="0" hidden="1">
      <extLst>
        <ext xmlns:x15="http://schemas.microsoft.com/office/spreadsheetml/2010/11/main" uri="{B97F6D7D-B522-45F9-BDA1-12C45D357490}">
          <x15:cacheHierarchy aggregatedColumn="119"/>
        </ext>
      </extLst>
    </cacheHierarchy>
    <cacheHierarchy uniqueName="[Measures].[Sum of Prevalence - Neoplasms - Sex: Both - Age: 15-49 years (Percent)]" caption="Sum of Prevalence - Neoplasms - Sex: Both - Age: 15-49 years (Percent)" measure="1" displayFolder="" measureGroup="07 share-of-population-with-cancer-by-age" count="0" hidden="1">
      <extLst>
        <ext xmlns:x15="http://schemas.microsoft.com/office/spreadsheetml/2010/11/main" uri="{B97F6D7D-B522-45F9-BDA1-12C45D357490}">
          <x15:cacheHierarchy aggregatedColumn="120"/>
        </ext>
      </extLst>
    </cacheHierarchy>
    <cacheHierarchy uniqueName="[Measures].[Sum of Prevalence - Neoplasms - Sex: Both - Age: 50-69 years (Percent)]" caption="Sum of Prevalence - Neoplasms - Sex: Both - Age: 50-69 years (Percent)" measure="1" displayFolder="" measureGroup="07 share-of-population-with-cancer-by-age" count="0" hidden="1">
      <extLst>
        <ext xmlns:x15="http://schemas.microsoft.com/office/spreadsheetml/2010/11/main" uri="{B97F6D7D-B522-45F9-BDA1-12C45D357490}">
          <x15:cacheHierarchy aggregatedColumn="121"/>
        </ext>
      </extLst>
    </cacheHierarchy>
    <cacheHierarchy uniqueName="[Measures].[Sum of Prevalence - Neoplasms - Sex: Both - Age: 5-14 years (Percent)]" caption="Sum of Prevalence - Neoplasms - Sex: Both - Age: 5-14 years (Percent)" measure="1" displayFolder="" measureGroup="07 share-of-population-with-cancer-by-age" count="0" hidden="1">
      <extLst>
        <ext xmlns:x15="http://schemas.microsoft.com/office/spreadsheetml/2010/11/main" uri="{B97F6D7D-B522-45F9-BDA1-12C45D357490}">
          <x15:cacheHierarchy aggregatedColumn="122"/>
        </ext>
      </extLst>
    </cacheHierarchy>
    <cacheHierarchy uniqueName="[Measures].[Sum of Prevalence - Neoplasms - Sex: Both - Age: All Ages (Percent)]" caption="Sum of Prevalence - Neoplasms - Sex: Both - Age: All Ages (Percent)" measure="1" displayFolder="" measureGroup="07 share-of-population-with-cancer-by-age" count="0" hidden="1">
      <extLst>
        <ext xmlns:x15="http://schemas.microsoft.com/office/spreadsheetml/2010/11/main" uri="{B97F6D7D-B522-45F9-BDA1-12C45D357490}">
          <x15:cacheHierarchy aggregatedColumn="123"/>
        </ext>
      </extLst>
    </cacheHierarchy>
    <cacheHierarchy uniqueName="[Measures].[Sum of DALYs (Disability-Adjusted Life Years) - Other pharynx cancer -]" caption="Sum of DALYs (Disability-Adjusted Life Years) - Other pharynx cancer -" measure="1" displayFolder="" measureGroup="08 disease-burden-rates-by-cancer-types" count="0" hidden="1">
      <extLst>
        <ext xmlns:x15="http://schemas.microsoft.com/office/spreadsheetml/2010/11/main" uri="{B97F6D7D-B522-45F9-BDA1-12C45D357490}">
          <x15:cacheHierarchy aggregatedColumn="127"/>
        </ext>
      </extLst>
    </cacheHierarchy>
    <cacheHierarchy uniqueName="[Measures].[Sum of DALYs (Disability-Adjusted Life Years) - Liver cancer - Sex: Bot]" caption="Sum of DALYs (Disability-Adjusted Life Years) - Liver cancer - Sex: Bot" measure="1" displayFolder="" measureGroup="08 disease-burden-rates-by-cancer-types" count="0" hidden="1">
      <extLst>
        <ext xmlns:x15="http://schemas.microsoft.com/office/spreadsheetml/2010/11/main" uri="{B97F6D7D-B522-45F9-BDA1-12C45D357490}">
          <x15:cacheHierarchy aggregatedColumn="128"/>
        </ext>
      </extLst>
    </cacheHierarchy>
    <cacheHierarchy uniqueName="[Measures].[Sum of DALYs (Disability-Adjusted Life Years) - Breast cancer - Sex: Bo]" caption="Sum of DALYs (Disability-Adjusted Life Years) - Breast cancer - Sex: Bo" measure="1" displayFolder="" measureGroup="08 disease-burden-rates-by-cancer-types" count="0" hidden="1">
      <extLst>
        <ext xmlns:x15="http://schemas.microsoft.com/office/spreadsheetml/2010/11/main" uri="{B97F6D7D-B522-45F9-BDA1-12C45D357490}">
          <x15:cacheHierarchy aggregatedColumn="129"/>
        </ext>
      </extLst>
    </cacheHierarchy>
    <cacheHierarchy uniqueName="[Measures].[Sum of DALYs (Disability-Adjusted Life Years) - Tracheal, bronchus, and]" caption="Sum of DALYs (Disability-Adjusted Life Years) - Tracheal, bronchus, and" measure="1" displayFolder="" measureGroup="08 disease-burden-rates-by-cancer-types" count="0" hidden="1">
      <extLst>
        <ext xmlns:x15="http://schemas.microsoft.com/office/spreadsheetml/2010/11/main" uri="{B97F6D7D-B522-45F9-BDA1-12C45D357490}">
          <x15:cacheHierarchy aggregatedColumn="130"/>
        </ext>
      </extLst>
    </cacheHierarchy>
    <cacheHierarchy uniqueName="[Measures].[Sum of DALYs (Disability-Adjusted Life Years) - Gallbladder and biliary]" caption="Sum of DALYs (Disability-Adjusted Life Years) - Gallbladder and biliary" measure="1" displayFolder="" measureGroup="08 disease-burden-rates-by-cancer-types" count="0" hidden="1">
      <extLst>
        <ext xmlns:x15="http://schemas.microsoft.com/office/spreadsheetml/2010/11/main" uri="{B97F6D7D-B522-45F9-BDA1-12C45D357490}">
          <x15:cacheHierarchy aggregatedColumn="131"/>
        </ext>
      </extLst>
    </cacheHierarchy>
    <cacheHierarchy uniqueName="[Measures].[Sum of DALYs (Disability-Adjusted Life Years) - Kidney cancer - Sex: Bo]" caption="Sum of DALYs (Disability-Adjusted Life Years) - Kidney cancer - Sex: Bo" measure="1" displayFolder="" measureGroup="08 disease-burden-rates-by-cancer-types" count="0" hidden="1">
      <extLst>
        <ext xmlns:x15="http://schemas.microsoft.com/office/spreadsheetml/2010/11/main" uri="{B97F6D7D-B522-45F9-BDA1-12C45D357490}">
          <x15:cacheHierarchy aggregatedColumn="132"/>
        </ext>
      </extLst>
    </cacheHierarchy>
    <cacheHierarchy uniqueName="[Measures].[Sum of DALYs (Disability-Adjusted Life Years) - Larynx cancer - Sex: Bo]" caption="Sum of DALYs (Disability-Adjusted Life Years) - Larynx cancer - Sex: Bo" measure="1" displayFolder="" measureGroup="08 disease-burden-rates-by-cancer-types" count="0" hidden="1">
      <extLst>
        <ext xmlns:x15="http://schemas.microsoft.com/office/spreadsheetml/2010/11/main" uri="{B97F6D7D-B522-45F9-BDA1-12C45D357490}">
          <x15:cacheHierarchy aggregatedColumn="133"/>
        </ext>
      </extLst>
    </cacheHierarchy>
    <cacheHierarchy uniqueName="[Measures].[Sum of DALYs (Disability-Adjusted Life Years) - Stomach cancer - Sex: B]" caption="Sum of DALYs (Disability-Adjusted Life Years) - Stomach cancer - Sex: B" measure="1" displayFolder="" measureGroup="08 disease-burden-rates-by-cancer-types" count="0" hidden="1">
      <extLst>
        <ext xmlns:x15="http://schemas.microsoft.com/office/spreadsheetml/2010/11/main" uri="{B97F6D7D-B522-45F9-BDA1-12C45D357490}">
          <x15:cacheHierarchy aggregatedColumn="134"/>
        </ext>
      </extLst>
    </cacheHierarchy>
    <cacheHierarchy uniqueName="[Measures].[Sum of DALYs (Disability-Adjusted Life Years) - Thyroid cancer - Sex: B]" caption="Sum of DALYs (Disability-Adjusted Life Years) - Thyroid cancer - Sex: B" measure="1" displayFolder="" measureGroup="08 disease-burden-rates-by-cancer-types" count="0" hidden="1">
      <extLst>
        <ext xmlns:x15="http://schemas.microsoft.com/office/spreadsheetml/2010/11/main" uri="{B97F6D7D-B522-45F9-BDA1-12C45D357490}">
          <x15:cacheHierarchy aggregatedColumn="135"/>
        </ext>
      </extLst>
    </cacheHierarchy>
    <cacheHierarchy uniqueName="[Measures].[Sum of DALYs (Disability-Adjusted Life Years) - Uterine cancer - Sex: B]" caption="Sum of DALYs (Disability-Adjusted Life Years) - Uterine cancer - Sex: B" measure="1" displayFolder="" measureGroup="08 disease-burden-rates-by-cancer-types" count="0" hidden="1">
      <extLst>
        <ext xmlns:x15="http://schemas.microsoft.com/office/spreadsheetml/2010/11/main" uri="{B97F6D7D-B522-45F9-BDA1-12C45D357490}">
          <x15:cacheHierarchy aggregatedColumn="136"/>
        </ext>
      </extLst>
    </cacheHierarchy>
    <cacheHierarchy uniqueName="[Measures].[Sum of DALYs (Disability-Adjusted Life Years) - Ovarian cancer - Sex: B]" caption="Sum of DALYs (Disability-Adjusted Life Years) - Ovarian cancer - Sex: B" measure="1" displayFolder="" measureGroup="08 disease-burden-rates-by-cancer-types" count="0" hidden="1">
      <extLst>
        <ext xmlns:x15="http://schemas.microsoft.com/office/spreadsheetml/2010/11/main" uri="{B97F6D7D-B522-45F9-BDA1-12C45D357490}">
          <x15:cacheHierarchy aggregatedColumn="137"/>
        </ext>
      </extLst>
    </cacheHierarchy>
    <cacheHierarchy uniqueName="[Measures].[Sum of DALYs (Disability-Adjusted Life Years) - Bladder cancer - Sex: B]" caption="Sum of DALYs (Disability-Adjusted Life Years) - Bladder cancer - Sex: B" measure="1" displayFolder="" measureGroup="08 disease-burden-rates-by-cancer-types" count="0" hidden="1">
      <extLst>
        <ext xmlns:x15="http://schemas.microsoft.com/office/spreadsheetml/2010/11/main" uri="{B97F6D7D-B522-45F9-BDA1-12C45D357490}">
          <x15:cacheHierarchy aggregatedColumn="138"/>
        </ext>
      </extLst>
    </cacheHierarchy>
    <cacheHierarchy uniqueName="[Measures].[Sum of DALYs (Disability-Adjusted Life Years) - Cervical cancer - Sex:]" caption="Sum of DALYs (Disability-Adjusted Life Years) - Cervical cancer - Sex:" measure="1" displayFolder="" measureGroup="08 disease-burden-rates-by-cancer-types" count="0" hidden="1">
      <extLst>
        <ext xmlns:x15="http://schemas.microsoft.com/office/spreadsheetml/2010/11/main" uri="{B97F6D7D-B522-45F9-BDA1-12C45D357490}">
          <x15:cacheHierarchy aggregatedColumn="139"/>
        </ext>
      </extLst>
    </cacheHierarchy>
    <cacheHierarchy uniqueName="[Measures].[Sum of DALYs (Disability-Adjusted Life Years) - Prostate cancer - Sex:]" caption="Sum of DALYs (Disability-Adjusted Life Years) - Prostate cancer - Sex:" measure="1" displayFolder="" measureGroup="08 disease-burden-rates-by-cancer-types" count="0" hidden="1">
      <extLst>
        <ext xmlns:x15="http://schemas.microsoft.com/office/spreadsheetml/2010/11/main" uri="{B97F6D7D-B522-45F9-BDA1-12C45D357490}">
          <x15:cacheHierarchy aggregatedColumn="140"/>
        </ext>
      </extLst>
    </cacheHierarchy>
    <cacheHierarchy uniqueName="[Measures].[Sum of DALYs (Disability-Adjusted Life Years) - Brain and central nervo]" caption="Sum of DALYs (Disability-Adjusted Life Years) - Brain and central nervo" measure="1" displayFolder="" measureGroup="08 disease-burden-rates-by-cancer-types" count="0" hidden="1">
      <extLst>
        <ext xmlns:x15="http://schemas.microsoft.com/office/spreadsheetml/2010/11/main" uri="{B97F6D7D-B522-45F9-BDA1-12C45D357490}">
          <x15:cacheHierarchy aggregatedColumn="141"/>
        </ext>
      </extLst>
    </cacheHierarchy>
    <cacheHierarchy uniqueName="[Measures].[Sum of DALYs (Disability-Adjusted Life Years) - Pancreatic cancer - Sex]" caption="Sum of DALYs (Disability-Adjusted Life Years) - Pancreatic cancer - Sex" measure="1" displayFolder="" measureGroup="08 disease-burden-rates-by-cancer-types" count="0" hidden="1">
      <extLst>
        <ext xmlns:x15="http://schemas.microsoft.com/office/spreadsheetml/2010/11/main" uri="{B97F6D7D-B522-45F9-BDA1-12C45D357490}">
          <x15:cacheHierarchy aggregatedColumn="142"/>
        </ext>
      </extLst>
    </cacheHierarchy>
    <cacheHierarchy uniqueName="[Measures].[Sum of DALYs (Disability-Adjusted Life Years) - Testicular cancer - Sex]" caption="Sum of DALYs (Disability-Adjusted Life Years) - Testicular cancer - Sex" measure="1" displayFolder="" measureGroup="08 disease-burden-rates-by-cancer-types" count="0" hidden="1">
      <extLst>
        <ext xmlns:x15="http://schemas.microsoft.com/office/spreadsheetml/2010/11/main" uri="{B97F6D7D-B522-45F9-BDA1-12C45D357490}">
          <x15:cacheHierarchy aggregatedColumn="143"/>
        </ext>
      </extLst>
    </cacheHierarchy>
    <cacheHierarchy uniqueName="[Measures].[Sum of DALYs (Disability-Adjusted Life Years) - Esophageal cancer - Sex]" caption="Sum of DALYs (Disability-Adjusted Life Years) - Esophageal cancer - Sex" measure="1" displayFolder="" measureGroup="08 disease-burden-rates-by-cancer-types" count="0" hidden="1">
      <extLst>
        <ext xmlns:x15="http://schemas.microsoft.com/office/spreadsheetml/2010/11/main" uri="{B97F6D7D-B522-45F9-BDA1-12C45D357490}">
          <x15:cacheHierarchy aggregatedColumn="144"/>
        </ext>
      </extLst>
    </cacheHierarchy>
    <cacheHierarchy uniqueName="[Measures].[Sum of DALYs (Disability-Adjusted Life Years) - Nasopharynx cancer - Se]" caption="Sum of DALYs (Disability-Adjusted Life Years) - Nasopharynx cancer - Se" measure="1" displayFolder="" measureGroup="08 disease-burden-rates-by-cancer-types" count="0" hidden="1">
      <extLst>
        <ext xmlns:x15="http://schemas.microsoft.com/office/spreadsheetml/2010/11/main" uri="{B97F6D7D-B522-45F9-BDA1-12C45D357490}">
          <x15:cacheHierarchy aggregatedColumn="145"/>
        </ext>
      </extLst>
    </cacheHierarchy>
    <cacheHierarchy uniqueName="[Measures].[Sum of DALYs (Disability-Adjusted Life Years) - Colon and rectum cancer]" caption="Sum of DALYs (Disability-Adjusted Life Years) - Colon and rectum cancer" measure="1" displayFolder="" measureGroup="08 disease-burden-rates-by-cancer-types" count="0" hidden="1">
      <extLst>
        <ext xmlns:x15="http://schemas.microsoft.com/office/spreadsheetml/2010/11/main" uri="{B97F6D7D-B522-45F9-BDA1-12C45D357490}">
          <x15:cacheHierarchy aggregatedColumn="146"/>
        </ext>
      </extLst>
    </cacheHierarchy>
    <cacheHierarchy uniqueName="[Measures].[Sum of DALYs (Disability-Adjusted Life Years) - Non-melanoma skin cance]" caption="Sum of DALYs (Disability-Adjusted Life Years) - Non-melanoma skin cance" measure="1" displayFolder="" measureGroup="08 disease-burden-rates-by-cancer-types" count="0" hidden="1">
      <extLst>
        <ext xmlns:x15="http://schemas.microsoft.com/office/spreadsheetml/2010/11/main" uri="{B97F6D7D-B522-45F9-BDA1-12C45D357490}">
          <x15:cacheHierarchy aggregatedColumn="147"/>
        </ext>
      </extLst>
    </cacheHierarchy>
    <cacheHierarchy uniqueName="[Measures].[Sum of DALYs (Disability-Adjusted Life Years) - Lip and oral cavity can]" caption="Sum of DALYs (Disability-Adjusted Life Years) - Lip and oral cavity can" measure="1" displayFolder="" measureGroup="08 disease-burden-rates-by-cancer-types" count="0" hidden="1">
      <extLst>
        <ext xmlns:x15="http://schemas.microsoft.com/office/spreadsheetml/2010/11/main" uri="{B97F6D7D-B522-45F9-BDA1-12C45D357490}">
          <x15:cacheHierarchy aggregatedColumn="148"/>
        </ext>
      </extLst>
    </cacheHierarchy>
    <cacheHierarchy uniqueName="[Measures].[Sum of DALYs (Disability-Adjusted Life Years) - Malignant skin melanoma]" caption="Sum of DALYs (Disability-Adjusted Life Years) - Malignant skin melanoma" measure="1" displayFolder="" measureGroup="08 disease-burden-rates-by-cancer-types" count="0" hidden="1">
      <extLst>
        <ext xmlns:x15="http://schemas.microsoft.com/office/spreadsheetml/2010/11/main" uri="{B97F6D7D-B522-45F9-BDA1-12C45D357490}">
          <x15:cacheHierarchy aggregatedColumn="149"/>
        </ext>
      </extLst>
    </cacheHierarchy>
    <cacheHierarchy uniqueName="[Measures].[Sum of DALYs (Disability-Adjusted Life Years) - Other malignant neoplas]" caption="Sum of DALYs (Disability-Adjusted Life Years) - Other malignant neoplas" measure="1" displayFolder="" measureGroup="08 disease-burden-rates-by-cancer-types" count="0" hidden="1">
      <extLst>
        <ext xmlns:x15="http://schemas.microsoft.com/office/spreadsheetml/2010/11/main" uri="{B97F6D7D-B522-45F9-BDA1-12C45D357490}">
          <x15:cacheHierarchy aggregatedColumn="150"/>
        </ext>
      </extLst>
    </cacheHierarchy>
    <cacheHierarchy uniqueName="[Measures].[Sum of DALYs (Disability-Adjusted Life Years) - Mesothelioma - Sex: Bot]" caption="Sum of DALYs (Disability-Adjusted Life Years) - Mesothelioma - Sex: Bot" measure="1" displayFolder="" measureGroup="08 disease-burden-rates-by-cancer-types" count="0" hidden="1">
      <extLst>
        <ext xmlns:x15="http://schemas.microsoft.com/office/spreadsheetml/2010/11/main" uri="{B97F6D7D-B522-45F9-BDA1-12C45D357490}">
          <x15:cacheHierarchy aggregatedColumn="151"/>
        </ext>
      </extLst>
    </cacheHierarchy>
    <cacheHierarchy uniqueName="[Measures].[Sum of DALYs (Disability-Adjusted Life Years) - Hodgkin lymphoma - Sex:]" caption="Sum of DALYs (Disability-Adjusted Life Years) - Hodgkin lymphoma - Sex:" measure="1" displayFolder="" measureGroup="08 disease-burden-rates-by-cancer-types" count="0" hidden="1">
      <extLst>
        <ext xmlns:x15="http://schemas.microsoft.com/office/spreadsheetml/2010/11/main" uri="{B97F6D7D-B522-45F9-BDA1-12C45D357490}">
          <x15:cacheHierarchy aggregatedColumn="152"/>
        </ext>
      </extLst>
    </cacheHierarchy>
    <cacheHierarchy uniqueName="[Measures].[Sum of DALYs (Disability-Adjusted Life Years) - Non-Hodgkin lymphoma -]" caption="Sum of DALYs (Disability-Adjusted Life Years) - Non-Hodgkin lymphoma -" measure="1" displayFolder="" measureGroup="08 disease-burden-rates-by-cancer-types" count="0" hidden="1">
      <extLst>
        <ext xmlns:x15="http://schemas.microsoft.com/office/spreadsheetml/2010/11/main" uri="{B97F6D7D-B522-45F9-BDA1-12C45D357490}">
          <x15:cacheHierarchy aggregatedColumn="153"/>
        </ext>
      </extLst>
    </cacheHierarchy>
    <cacheHierarchy uniqueName="[Measures].[Sum of Deaths - Neoplasms - Sex: Both - Age: Age-standardized (Rate) 2]" caption="Sum of Deaths - Neoplasms - Sex: Both - Age: Age-standardized (Rate) 2" measure="1" displayFolder="" measureGroup="09_cancer-deaths-rate-and-age-standardized-rate-index" count="0" hidden="1">
      <extLst>
        <ext xmlns:x15="http://schemas.microsoft.com/office/spreadsheetml/2010/11/main" uri="{B97F6D7D-B522-45F9-BDA1-12C45D357490}">
          <x15:cacheHierarchy aggregatedColumn="157"/>
        </ext>
      </extLst>
    </cacheHierarchy>
    <cacheHierarchy uniqueName="[Measures].[Sum of Deaths - Neoplasms - Sex: Both - Age: All Ages (Rate) 2]" caption="Sum of Deaths - Neoplasms - Sex: Both - Age: All Ages (Rate) 2" measure="1" displayFolder="" measureGroup="09_cancer-deaths-rate-and-age-standardized-rate-index" count="0" hidden="1">
      <extLst>
        <ext xmlns:x15="http://schemas.microsoft.com/office/spreadsheetml/2010/11/main" uri="{B97F6D7D-B522-45F9-BDA1-12C45D357490}">
          <x15:cacheHierarchy aggregatedColumn="158"/>
        </ext>
      </extLst>
    </cacheHierarchy>
    <cacheHierarchy uniqueName="[Measures].[Sum of Deaths - Neoplasms - Sex: Both - Age: All Ages (Number) 2]" caption="Sum of Deaths - Neoplasms - Sex: Both - Age: All Ages (Number) 2" measure="1" displayFolder="" measureGroup="09_cancer-deaths-rate-and-age-standardized-rate-index" count="0" hidden="1">
      <extLst>
        <ext xmlns:x15="http://schemas.microsoft.com/office/spreadsheetml/2010/11/main" uri="{B97F6D7D-B522-45F9-BDA1-12C45D357490}">
          <x15:cacheHierarchy aggregatedColumn="159"/>
        </ext>
      </extLst>
    </cacheHierarchy>
  </cacheHierarchies>
  <kpis count="0"/>
  <dimensions count="10">
    <dimension name="01 annual-number-of-deaths-by-cause" uniqueName="[01 annual-number-of-deaths-by-cause]" caption="01 annual-number-of-deaths-by-cause"/>
    <dimension name="02 total-cancer-deaths-by-type" uniqueName="[02 total-cancer-deaths-by-type]" caption="02 total-cancer-deaths-by-type"/>
    <dimension name="03 cancer-death-rates-by-age" uniqueName="[03 cancer-death-rates-by-age]" caption="03 cancer-death-rates-by-age"/>
    <dimension name="04_share-of-population-with-cancer-types_" uniqueName="[04_share-of-population-with-cancer-types_]" caption="04_share-of-population-with-cancer-types_"/>
    <dimension name="05_share-of-population-with-cancer" uniqueName="[05_share-of-population-with-cancer]" caption="05_share-of-population-with-cancer"/>
    <dimension name="06 number-of-people-with-cancer-by-age" uniqueName="[06 number-of-people-with-cancer-by-age]" caption="06 number-of-people-with-cancer-by-age"/>
    <dimension name="07 share-of-population-with-cancer-by-age" uniqueName="[07 share-of-population-with-cancer-by-age]" caption="07 share-of-population-with-cancer-by-age"/>
    <dimension name="08 disease-burden-rates-by-cancer-types" uniqueName="[08 disease-burden-rates-by-cancer-types]" caption="08 disease-burden-rates-by-cancer-types"/>
    <dimension name="09_cancer-deaths-rate-and-age-standardized-rate-index" uniqueName="[09_cancer-deaths-rate-and-age-standardized-rate-index]" caption="09_cancer-deaths-rate-and-age-standardized-rate-index"/>
    <dimension measure="1" name="Measures" uniqueName="[Measures]" caption="Measures"/>
  </dimensions>
  <measureGroups count="9">
    <measureGroup name="01 annual-number-of-deaths-by-cause" caption="01 annual-number-of-deaths-by-cause"/>
    <measureGroup name="02 total-cancer-deaths-by-type" caption="02 total-cancer-deaths-by-type"/>
    <measureGroup name="03 cancer-death-rates-by-age" caption="03 cancer-death-rates-by-age"/>
    <measureGroup name="04_share-of-population-with-cancer-types_" caption="04_share-of-population-with-cancer-types_"/>
    <measureGroup name="05_share-of-population-with-cancer" caption="05_share-of-population-with-cancer"/>
    <measureGroup name="06 number-of-people-with-cancer-by-age" caption="06 number-of-people-with-cancer-by-age"/>
    <measureGroup name="07 share-of-population-with-cancer-by-age" caption="07 share-of-population-with-cancer-by-age"/>
    <measureGroup name="08 disease-burden-rates-by-cancer-types" caption="08 disease-burden-rates-by-cancer-types"/>
    <measureGroup name="09_cancer-deaths-rate-and-age-standardized-rate-index" caption="09_cancer-deaths-rate-and-age-standardized-rate-index"/>
  </measureGroups>
  <maps count="30">
    <map measureGroup="0" dimension="0"/>
    <map measureGroup="0" dimension="4"/>
    <map measureGroup="0" dimension="5"/>
    <map measureGroup="0" dimension="6"/>
    <map measureGroup="1" dimension="1"/>
    <map measureGroup="1" dimension="4"/>
    <map measureGroup="1" dimension="5"/>
    <map measureGroup="1" dimension="6"/>
    <map measureGroup="2" dimension="2"/>
    <map measureGroup="2" dimension="4"/>
    <map measureGroup="2" dimension="5"/>
    <map measureGroup="2" dimension="6"/>
    <map measureGroup="3" dimension="3"/>
    <map measureGroup="3" dimension="4"/>
    <map measureGroup="3" dimension="5"/>
    <map measureGroup="3" dimension="6"/>
    <map measureGroup="4" dimension="4"/>
    <map measureGroup="5" dimension="4"/>
    <map measureGroup="5" dimension="5"/>
    <map measureGroup="5" dimension="6"/>
    <map measureGroup="6" dimension="4"/>
    <map measureGroup="6" dimension="6"/>
    <map measureGroup="7" dimension="4"/>
    <map measureGroup="7" dimension="5"/>
    <map measureGroup="7" dimension="6"/>
    <map measureGroup="7" dimension="7"/>
    <map measureGroup="8" dimension="4"/>
    <map measureGroup="8" dimension="5"/>
    <map measureGroup="8" dimension="6"/>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3FE4E1F-ADF2-4B63-8DA3-77F2A475CC07}" name="PivotTable1" cacheId="3" applyNumberFormats="0" applyBorderFormats="0" applyFontFormats="0" applyPatternFormats="0" applyAlignmentFormats="0" applyWidthHeightFormats="1" dataCaption="Values" tag="bafce1a5-d7c7-48c5-aa5d-5e8b9f10b6f0" updatedVersion="7" minRefreshableVersion="3" useAutoFormatting="1" itemPrintTitles="1" createdVersion="5" indent="0" outline="1" outlineData="1" multipleFieldFilters="0" rowHeaderCaption="Country">
  <location ref="B3:AH4" firstHeaderRow="0" firstDataRow="1" firstDataCol="0"/>
  <pivotFields count="3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33">
    <i>
      <x/>
    </i>
    <i i="1">
      <x v="1"/>
    </i>
    <i i="2">
      <x v="2"/>
    </i>
    <i i="3">
      <x v="3"/>
    </i>
    <i i="4">
      <x v="4"/>
    </i>
    <i i="5">
      <x v="5"/>
    </i>
    <i i="6">
      <x v="6"/>
    </i>
    <i i="7">
      <x v="7"/>
    </i>
    <i i="8">
      <x v="8"/>
    </i>
    <i i="9">
      <x v="9"/>
    </i>
    <i i="10">
      <x v="10"/>
    </i>
    <i i="11">
      <x v="11"/>
    </i>
    <i i="12">
      <x v="12"/>
    </i>
    <i i="13">
      <x v="13"/>
    </i>
    <i i="14">
      <x v="14"/>
    </i>
    <i i="15">
      <x v="15"/>
    </i>
    <i i="16">
      <x v="16"/>
    </i>
    <i i="17">
      <x v="17"/>
    </i>
    <i i="18">
      <x v="18"/>
    </i>
    <i i="19">
      <x v="19"/>
    </i>
    <i i="20">
      <x v="20"/>
    </i>
    <i i="21">
      <x v="21"/>
    </i>
    <i i="22">
      <x v="22"/>
    </i>
    <i i="23">
      <x v="23"/>
    </i>
    <i i="24">
      <x v="24"/>
    </i>
    <i i="25">
      <x v="25"/>
    </i>
    <i i="26">
      <x v="26"/>
    </i>
    <i i="27">
      <x v="27"/>
    </i>
    <i i="28">
      <x v="28"/>
    </i>
    <i i="29">
      <x v="29"/>
    </i>
    <i i="30">
      <x v="30"/>
    </i>
    <i i="31">
      <x v="31"/>
    </i>
    <i i="32">
      <x v="32"/>
    </i>
  </colItems>
  <dataFields count="33">
    <dataField name="executions of Total Death " fld="0" baseField="0" baseItem="0"/>
    <dataField name="Meningitis of total Deaths " fld="1" baseField="0" baseItem="0"/>
    <dataField name=" Alzheimer's disease and other dementias of total death" fld="2" baseField="0" baseItem="0"/>
    <dataField name=" Parkinson's disease of total death" fld="3" baseField="0" baseItem="0"/>
    <dataField name="Nutritional deficiencies of total death" fld="4" baseField="0" baseItem="0"/>
    <dataField name=" Malaria of total death" fld="5" baseField="0" baseItem="0"/>
    <dataField name="Drowning -total death" fld="6" baseField="0" baseItem="0"/>
    <dataField name=" Interpersonal violence of total death" fld="7" baseField="0" baseItem="0"/>
    <dataField name="Maternal disorders of total death" fld="8" baseField="0" baseItem="0"/>
    <dataField name="HIV/AIDS of total death" fld="9" baseField="0" baseItem="0"/>
    <dataField name="Drug use disorders of total death" fld="10" baseField="0" baseItem="0"/>
    <dataField name="Tuberculosis of total death" fld="11" baseField="0" baseItem="0"/>
    <dataField name=" Cardiovascular diseases of total death" fld="12" baseField="0" baseItem="0"/>
    <dataField name="Lower respiratory infections of total death" fld="13" baseField="0" baseItem="0"/>
    <dataField name="Neonatal disorders of total death" fld="14" baseField="0" baseItem="0"/>
    <dataField name="Alcohol use disorders of total death" fld="15" baseField="0" baseItem="0"/>
    <dataField name=" Self-harm - of total death" fld="16" baseField="0" baseItem="0"/>
    <dataField name="Exposure to forces of nature of total death" fld="17" baseField="0" baseItem="0"/>
    <dataField name=" Diarrheal diseases - of total death" fld="18" baseField="0" baseItem="0"/>
    <dataField name="Environmental heat and cold exposur of total death " fld="19" baseField="0" baseItem="0"/>
    <dataField name="Neoplasms of total death" fld="20" baseField="0" baseItem="0"/>
    <dataField name=" Conflict and terrorism of total death" fld="21" baseField="0" baseItem="0"/>
    <dataField name="Diabetes mellitus - of total death" fld="22" baseField="0" baseItem="0"/>
    <dataField name="Chronic kidney disease of total death" fld="23" baseField="0" baseItem="0"/>
    <dataField name="Poisonings - of total death" fld="24" baseField="0" baseItem="0"/>
    <dataField name="Protein-energy malnutrition of total death" fld="25" baseField="0" baseItem="0"/>
    <dataField name="Terrorism (deaths)" fld="26" baseField="0" baseItem="0"/>
    <dataField name="Road injuries of total death" fld="27" baseField="0" baseItem="0"/>
    <dataField name=" Chronic respiratory diseases of total death" fld="28" baseField="0" baseItem="0"/>
    <dataField name="Cirrhosis and other chronic liver diseases total death" fld="29" baseField="0" baseItem="0"/>
    <dataField name="Digestive diseases - total death" fld="30" baseField="0" baseItem="0"/>
    <dataField name="Fire, heat, and hot substances -total death" fld="31" baseField="0" baseItem="0"/>
    <dataField name="Acute hepatitis -total death" fld="32" baseField="0" baseItem="0"/>
  </dataFields>
  <pivotHierarchies count="304">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9_cancer-deaths-rate-and-age-standardized-rate-index].[Entity].&amp;[Albania]"/>
      </members>
    </pivotHierarchy>
    <pivotHierarchy dragToData="1"/>
    <pivotHierarchy multipleItemSelectionAllowed="1" dragToData="1">
      <members count="1" level="1">
        <member name="[09_cancer-deaths-rate-and-age-standardized-rate-index].[Year].&amp;[1995]"/>
      </members>
    </pivotHierarch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executions of Total Death "/>
    <pivotHierarchy dragToData="1" caption="Meningitis of total Deaths "/>
    <pivotHierarchy dragToData="1" caption=" Alzheimer's disease and other dementias of total death"/>
    <pivotHierarchy dragToData="1" caption=" Parkinson's disease of total death"/>
    <pivotHierarchy dragToData="1" caption="Nutritional deficiencies of total death"/>
    <pivotHierarchy dragToData="1" caption=" Malaria of total death"/>
    <pivotHierarchy dragToData="1" caption="Drowning -total death"/>
    <pivotHierarchy dragToData="1" caption=" Interpersonal violence of total death"/>
    <pivotHierarchy dragToData="1" caption="Maternal disorders of total death"/>
    <pivotHierarchy dragToData="1" caption="HIV/AIDS of total death"/>
    <pivotHierarchy dragToData="1" caption="Drug use disorders of total death"/>
    <pivotHierarchy dragToData="1" caption="Tuberculosis of total death"/>
    <pivotHierarchy dragToData="1" caption=" Cardiovascular diseases of total death"/>
    <pivotHierarchy dragToData="1" caption="Lower respiratory infections of total death"/>
    <pivotHierarchy dragToData="1" caption="Neonatal disorders of total death"/>
    <pivotHierarchy dragToData="1" caption="Alcohol use disorders of total death"/>
    <pivotHierarchy dragToData="1" caption=" Self-harm - of total death"/>
    <pivotHierarchy dragToData="1" caption="Exposure to forces of nature of total death"/>
    <pivotHierarchy dragToData="1" caption=" Diarrheal diseases - of total death"/>
    <pivotHierarchy dragToData="1" caption="Environmental heat and cold exposur of total death "/>
    <pivotHierarchy dragToData="1" caption="Neoplasms of total death"/>
    <pivotHierarchy dragToData="1" caption=" Conflict and terrorism of total death"/>
    <pivotHierarchy dragToData="1" caption="Diabetes mellitus - of total death"/>
    <pivotHierarchy dragToData="1" caption="Chronic kidney disease of total death"/>
    <pivotHierarchy dragToData="1" caption="Poisonings - of total death"/>
    <pivotHierarchy dragToData="1" caption="Protein-energy malnutrition of total death"/>
    <pivotHierarchy dragToData="1" caption="Terrorism (deaths)"/>
    <pivotHierarchy dragToData="1" caption="Road injuries of total death"/>
    <pivotHierarchy dragToData="1" caption=" Chronic respiratory diseases of total death"/>
    <pivotHierarchy dragToData="1" caption="Cirrhosis and other chronic liver diseases total death"/>
    <pivotHierarchy dragToData="1" caption="Digestive diseases - total death"/>
    <pivotHierarchy dragToData="1" caption="Fire, heat, and hot substances -total death"/>
    <pivotHierarchy dragToData="1" caption="Acute hepatitis -total death"/>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01 annual-number-of-deaths-by-cause]"/>
        <x15:activeTabTopLevelEntity name="[09_cancer-deaths-rate-and-age-standardized-rate-index]"/>
        <x15:activeTabTopLevelEntity name="[02 total-cancer-deaths-by-typ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EE9BC5C-4D6F-4F85-99C1-626785C9DE7C}" name="PivotTable2" cacheId="13" applyNumberFormats="0" applyBorderFormats="0" applyFontFormats="0" applyPatternFormats="0" applyAlignmentFormats="0" applyWidthHeightFormats="1" dataCaption="Values" tag="1d70de50-4b50-428e-beb6-e3fc0860c009" updatedVersion="7" minRefreshableVersion="3" useAutoFormatting="1" subtotalHiddenItems="1" itemPrintTitles="1" createdVersion="5" indent="0" outline="1" outlineData="1" multipleFieldFilters="0" chartFormat="2" rowHeaderCaption="country">
  <location ref="B3:AD4" firstHeaderRow="0" firstDataRow="1" firstDataCol="0"/>
  <pivotFields count="32">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29">
    <i>
      <x/>
    </i>
    <i i="1">
      <x v="1"/>
    </i>
    <i i="2">
      <x v="2"/>
    </i>
    <i i="3">
      <x v="3"/>
    </i>
    <i i="4">
      <x v="4"/>
    </i>
    <i i="5">
      <x v="5"/>
    </i>
    <i i="6">
      <x v="6"/>
    </i>
    <i i="7">
      <x v="7"/>
    </i>
    <i i="8">
      <x v="8"/>
    </i>
    <i i="9">
      <x v="9"/>
    </i>
    <i i="10">
      <x v="10"/>
    </i>
    <i i="11">
      <x v="11"/>
    </i>
    <i i="12">
      <x v="12"/>
    </i>
    <i i="13">
      <x v="13"/>
    </i>
    <i i="14">
      <x v="14"/>
    </i>
    <i i="15">
      <x v="15"/>
    </i>
    <i i="16">
      <x v="16"/>
    </i>
    <i i="17">
      <x v="17"/>
    </i>
    <i i="18">
      <x v="18"/>
    </i>
    <i i="19">
      <x v="19"/>
    </i>
    <i i="20">
      <x v="20"/>
    </i>
    <i i="21">
      <x v="21"/>
    </i>
    <i i="22">
      <x v="22"/>
    </i>
    <i i="23">
      <x v="23"/>
    </i>
    <i i="24">
      <x v="24"/>
    </i>
    <i i="25">
      <x v="25"/>
    </i>
    <i i="26">
      <x v="26"/>
    </i>
    <i i="27">
      <x v="27"/>
    </i>
    <i i="28">
      <x v="28"/>
    </i>
  </colItems>
  <dataFields count="29">
    <dataField name="Sum of Deaths - Liver cancer - Sex: Both - Age: All Ages (Number)" fld="0" baseField="0" baseItem="0"/>
    <dataField name="Sum of Deaths - Kidney cancer - Sex: Both - Age: All Ages (Number)" fld="1" baseField="0" baseItem="0"/>
    <dataField name="Sum of Deaths - Lip and oral cavity cancer - Sex: Both - Age: All Ages" fld="2" baseField="0" baseItem="0"/>
    <dataField name="Sum of Deaths - Tracheal, bronchus, and lung cancer - Sex: Both - Age:" fld="3" baseField="0" baseItem="0"/>
    <dataField name="Sum of Deaths - Larynx cancer - Sex: Both - Age: All Ages (Number)" fld="4" baseField="0" baseItem="0"/>
    <dataField name="Sum of Deaths - Gallbladder and biliary tract cancer - Sex: Both - Age:" fld="5" baseField="0" baseItem="0"/>
    <dataField name="Sum of Deaths - Malignant skin melanoma - Sex: Both - Age: All Ages (Nu" fld="6" baseField="0" baseItem="0"/>
    <dataField name="Sum of Deaths - Leukemia - Sex: Both - Age: All Ages (Number)" fld="7" baseField="0" baseItem="0"/>
    <dataField name="Sum of Deaths - Hodgkin lymphoma - Sex: Both - Age: All Ages (Number)" fld="8" baseField="0" baseItem="0"/>
    <dataField name="Sum of Deaths - Multiple myeloma - Sex: Both - Age: All Ages (Number)" fld="9" baseField="0" baseItem="0"/>
    <dataField name="Sum of Deaths - Other neoplasms - Sex: Both - Age: All Ages (Number)" fld="10" baseField="0" baseItem="0"/>
    <dataField name="Sum of Deaths - Breast cancer - Sex: Both - Age: All Ages (Number)" fld="11" baseField="0" baseItem="0"/>
    <dataField name="Sum of Deaths - Prostate cancer - Sex: Both - Age: All Ages (Number)" fld="12" baseField="0" baseItem="0"/>
    <dataField name="Sum of Deaths - Thyroid cancer - Sex: Both - Age: All Ages (Number)" fld="13" baseField="0" baseItem="0"/>
    <dataField name="Sum of Deaths - Stomach cancer - Sex: Both - Age: All Ages (Number)" fld="14" baseField="0" baseItem="0"/>
    <dataField name="Sum of Deaths - Bladder cancer - Sex: Both - Age: All Ages (Number)" fld="15" baseField="0" baseItem="0"/>
    <dataField name="Sum of Deaths - Uterine cancer - Sex: Both - Age: All Ages (Number)" fld="16" baseField="0" baseItem="0"/>
    <dataField name="Sum of Deaths - Ovarian cancer - Sex: Both - Age: All Ages (Number)" fld="17" baseField="0" baseItem="0"/>
    <dataField name="Sum of Deaths - Cervical cancer - Sex: Both - Age: All Ages (Number)" fld="18" baseField="0" baseItem="0"/>
    <dataField name="Sum of Deaths - Brain and central nervous system cancer - Sex: Both - A" fld="19" baseField="0" baseItem="0"/>
    <dataField name="Sum of Deaths - Non-Hodgkin lymphoma - Sex: Both - Age: All Ages (Numbe" fld="20" baseField="0" baseItem="0"/>
    <dataField name="Sum of Deaths - Pancreatic cancer - Sex: Both - Age: All Ages (Number)" fld="21" baseField="0" baseItem="0"/>
    <dataField name="Sum of Deaths - Esophageal cancer - Sex: Both - Age: All Ages (Number)" fld="22" baseField="0" baseItem="0"/>
    <dataField name="Sum of Deaths - Testicular cancer - Sex: Both - Age: All Ages (Number)" fld="23" baseField="0" baseItem="0"/>
    <dataField name="Sum of Deaths - Nasopharynx cancer - Sex: Both - Age: All Ages (Number)" fld="24" baseField="0" baseItem="0"/>
    <dataField name="Sum of Deaths - Other pharynx cancer - Sex: Both - Age: All Ages (Numbe" fld="25" baseField="0" baseItem="0"/>
    <dataField name="Sum of Deaths - Colon and rectum cancer - Sex: Both - Age: All Ages (Nu" fld="26" baseField="0" baseItem="0"/>
    <dataField name="Sum of Deaths - Non-melanoma skin cancer - Sex: Both - Age: All Ages (N" fld="27" baseField="0" baseItem="0"/>
    <dataField name="Sum of Deaths - Mesothelioma - Sex: Both - Age: All Ages (Number)" fld="28" baseField="0" baseItem="0"/>
  </dataFields>
  <pivotHierarchies count="3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4_share-of-population-with-cancer-types_].[Year].&amp;[199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9_cancer-deaths-rate-and-age-standardized-rate-index].[Entity].&amp;[Albania]"/>
      </members>
    </pivotHierarchy>
    <pivotHierarchy dragToData="1"/>
    <pivotHierarchy multipleItemSelectionAllowed="1" dragToData="1">
      <members count="1" level="1">
        <member name="[09_cancer-deaths-rate-and-age-standardized-rate-index].[Year].&amp;[1995]"/>
      </members>
    </pivotHierarch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02 total-cancer-deaths-by-type]"/>
        <x15:activeTabTopLevelEntity name="[04_share-of-population-with-cancer-types_]"/>
        <x15:activeTabTopLevelEntity name="[09_cancer-deaths-rate-and-age-standardized-rate-index]"/>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135E24A-12BF-470A-B67B-596D0E307215}" name="PivotTable1" cacheId="6" applyNumberFormats="0" applyBorderFormats="0" applyFontFormats="0" applyPatternFormats="0" applyAlignmentFormats="0" applyWidthHeightFormats="1" dataCaption="Values" tag="0014f784-685e-4243-81d6-f190c0bc1629" updatedVersion="7" minRefreshableVersion="3" useAutoFormatting="1" itemPrintTitles="1" createdVersion="5" indent="0" outline="1" outlineData="1" multipleFieldFilters="0">
  <location ref="B3:H4" firstHeaderRow="0" firstDataRow="1" firstDataCol="0"/>
  <pivotFields count="1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7">
    <i>
      <x/>
    </i>
    <i i="1">
      <x v="1"/>
    </i>
    <i i="2">
      <x v="2"/>
    </i>
    <i i="3">
      <x v="3"/>
    </i>
    <i i="4">
      <x v="4"/>
    </i>
    <i i="5">
      <x v="5"/>
    </i>
    <i i="6">
      <x v="6"/>
    </i>
  </colItems>
  <dataFields count="7">
    <dataField name="Sum of Deaths - Neoplasms - Sex: Both - Age: Under 5 (Rate)" fld="0" baseField="0" baseItem="0"/>
    <dataField name="Sum of Deaths - Neoplasms - Sex: Both - Age: Age-standardized (Rate)" fld="1" baseField="0" baseItem="0"/>
    <dataField name="Sum of Deaths - Neoplasms - Sex: Both - Age: All Ages (Rate)" fld="2" baseField="0" baseItem="0"/>
    <dataField name="Sum of Deaths - Neoplasms - Sex: Both - Age: 70+ years (Rate)" fld="3" baseField="0" baseItem="0"/>
    <dataField name="Sum of Deaths - Neoplasms - Sex: Both - Age: 5-14 years (Rate)" fld="4" baseField="0" baseItem="0"/>
    <dataField name="Sum of Deaths - Neoplasms - Sex: Both - Age: 50-69 years (Rate)" fld="5" baseField="0" baseItem="0"/>
    <dataField name="Sum of Deaths - Neoplasms - Sex: Both - Age: 15-49 years (Rate)" fld="6" baseField="0" baseItem="0"/>
  </dataFields>
  <pivotHierarchies count="3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4_share-of-population-with-cancer-types_].[Year].&amp;[199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9_cancer-deaths-rate-and-age-standardized-rate-index].[Entity].&amp;[Albania]"/>
      </members>
    </pivotHierarchy>
    <pivotHierarchy dragToData="1"/>
    <pivotHierarchy multipleItemSelectionAllowed="1" dragToData="1">
      <members count="1" level="1">
        <member name="[09_cancer-deaths-rate-and-age-standardized-rate-index].[Year].&amp;[1995]"/>
      </members>
    </pivotHierarch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03 cancer-death-rates-by-age]"/>
        <x15:activeTabTopLevelEntity name="[02 total-cancer-deaths-by-type]"/>
        <x15:activeTabTopLevelEntity name="[04_share-of-population-with-cancer-types_]"/>
        <x15:activeTabTopLevelEntity name="[09_cancer-deaths-rate-and-age-standardized-rate-index]"/>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261854B-4577-498C-842C-8EA3F6EB4E3E}" name="PivotTable4" cacheId="8" applyNumberFormats="0" applyBorderFormats="0" applyFontFormats="0" applyPatternFormats="0" applyAlignmentFormats="0" applyWidthHeightFormats="1" dataCaption="Values" tag="eda32dc3-f3a5-4994-9047-4e3765fd6e49" updatedVersion="7" minRefreshableVersion="3" useAutoFormatting="1" itemPrintTitles="1" createdVersion="5" indent="0" outline="1" outlineData="1" multipleFieldFilters="0">
  <location ref="B3:W4" firstHeaderRow="0" firstDataRow="1" firstDataCol="0"/>
  <pivotFields count="25">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22">
    <i>
      <x/>
    </i>
    <i i="1">
      <x v="1"/>
    </i>
    <i i="2">
      <x v="2"/>
    </i>
    <i i="3">
      <x v="3"/>
    </i>
    <i i="4">
      <x v="4"/>
    </i>
    <i i="5">
      <x v="5"/>
    </i>
    <i i="6">
      <x v="6"/>
    </i>
    <i i="7">
      <x v="7"/>
    </i>
    <i i="8">
      <x v="8"/>
    </i>
    <i i="9">
      <x v="9"/>
    </i>
    <i i="10">
      <x v="10"/>
    </i>
    <i i="11">
      <x v="11"/>
    </i>
    <i i="12">
      <x v="12"/>
    </i>
    <i i="13">
      <x v="13"/>
    </i>
    <i i="14">
      <x v="14"/>
    </i>
    <i i="15">
      <x v="15"/>
    </i>
    <i i="16">
      <x v="16"/>
    </i>
    <i i="17">
      <x v="17"/>
    </i>
    <i i="18">
      <x v="18"/>
    </i>
    <i i="19">
      <x v="19"/>
    </i>
    <i i="20">
      <x v="20"/>
    </i>
    <i i="21">
      <x v="21"/>
    </i>
  </colItems>
  <dataFields count="22">
    <dataField name="Sum of Prevalence - Liver cancer - Sex: Both - Age: Age-standardized " fld="0" baseField="0" baseItem="1"/>
    <dataField name="Sum of Prevalence - Kidney cancer - Sex: Both - Age: Age-standardized " fld="1" baseField="0" baseItem="0"/>
    <dataField name="Sum of Prevalence - Larynx cancer - Sex: Both - Age: Age-standardized (" fld="2" baseField="0" baseItem="0"/>
    <dataField name="Sum of Prevalence - Breast cancer - Sex: Both - Age: Age-standardized (" fld="3" baseField="0" baseItem="0"/>
    <dataField name="Sum of Prevalence - Thyroid cancer - Sex: Both - Age: Age-standardized" fld="4" baseField="0" baseItem="0"/>
    <dataField name="Sum of Prevalence - Bladder cancer - Sex: Both - Age: Age-standardized" fld="5" baseField="0" baseItem="0"/>
    <dataField name="Sum of Prevalence - Uterine cancer - Sex: Both - Age: Age-standardized" fld="6" baseField="0" baseItem="0"/>
    <dataField name="Sum of Prevalence - Ovarian cancer - Sex: Both - Age: Age-standardized" fld="7" baseField="0" baseItem="0"/>
    <dataField name="Sum of Prevalence - Stomach cancer - Sex: Both - Age: Age-standardized" fld="8" baseField="0" baseItem="0"/>
    <dataField name="Sum of Prevalence - Prostate cancer - Sex: Both - Age: Age-standardized" fld="9" baseField="0" baseItem="0"/>
    <dataField name="Sum of Prevalence - Cervical cancer - Sex: Both - Age: Age-standardized" fld="10" baseField="0" baseItem="0"/>
    <dataField name="Sum of Prevalence - Testicular cancer - Sex: Both - Age: Age-standardiz" fld="11" baseField="0" baseItem="0"/>
    <dataField name="Sum of Prevalence - Pancreatic cancer - Sex: Both - Age: Age-standardiz" fld="12" baseField="0" baseItem="0"/>
    <dataField name="Sum of Prevalence - Esophageal cancer - Sex: Both - Age: Age-standardiz" fld="13" baseField="0" baseItem="0"/>
    <dataField name="Sum of Prevalence - Nasopharynx cancer - Sex: Both - Age: Age-standardi" fld="14" baseField="0" baseItem="0"/>
    <dataField name="Sum of Prevalence - Colon and rectum cancer - Sex: Both - Age: Age-stan" fld="15" baseField="0" baseItem="0"/>
    <dataField name="Sum of Prevalence - Non-melanoma skin cancer - Sex: Both - Age: Age-sta" fld="16" baseField="0" baseItem="0"/>
    <dataField name="Sum of Prevalence - Lip and oral cavity cancer - Sex: Both - Age: Age-s" fld="17" baseField="0" baseItem="0"/>
    <dataField name="Sum of Prevalence - Brain and nervous system cancer - Sex: Both - Age:" fld="18" baseField="0" baseItem="0"/>
    <dataField name="Sum of Prevalence - Tracheal, bronchus, and lung cancer - Sex: Both - A" fld="19" baseField="0" baseItem="0"/>
    <dataField name="Sum of Prevalence - Gallbladder and biliary tract cancer - Sex: Both -" fld="20" baseField="0" baseItem="0"/>
    <dataField name="Sum of Prevalence - Neoplasms - Sex: Both - Age: Age-standardized (Perc" fld="21" baseField="0" baseItem="0"/>
  </dataFields>
  <pivotHierarchies count="3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9_cancer-deaths-rate-and-age-standardized-rate-index].[Entity].&amp;[Albania]"/>
      </members>
    </pivotHierarchy>
    <pivotHierarchy dragToData="1"/>
    <pivotHierarchy multipleItemSelectionAllowed="1" dragToData="1">
      <members count="1" level="1">
        <member name="[09_cancer-deaths-rate-and-age-standardized-rate-index].[Year].&amp;[1991]"/>
      </members>
    </pivotHierarch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Prevalence - Liver cancer - Sex: Both - Age: Age-standardized "/>
    <pivotHierarchy dragToData="1" caption="Sum of Prevalence - Kidney cancer - Sex: Both - Age: Age-standardized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04_share-of-population-with-cancer-types_]"/>
        <x15:activeTabTopLevelEntity name="[02 total-cancer-deaths-by-type]"/>
        <x15:activeTabTopLevelEntity name="[09_cancer-deaths-rate-and-age-standardized-rate-index]"/>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F820550-1930-476D-B284-124A9C31B7C7}" name="PivotTable8" cacheId="1" applyNumberFormats="0" applyBorderFormats="0" applyFontFormats="0" applyPatternFormats="0" applyAlignmentFormats="0" applyWidthHeightFormats="1" dataCaption="Values" tag="ddf20602-23a6-4142-a12c-4ed03004b6f8" updatedVersion="7" minRefreshableVersion="3" useAutoFormatting="1" subtotalHiddenItems="1" itemPrintTitles="1" createdVersion="5" indent="0" outline="1" outlineData="1" multipleFieldFilters="0" chartFormat="5" rowHeaderCaption="year">
  <location ref="B3:F4" firstHeaderRow="0" firstDataRow="1" firstDataCol="0"/>
  <pivotFields count="1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sortType="descending" defaultSubtotal="0" defaultAttributeDrillState="1">
      <items count="23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s>
      <autoSortScope>
        <pivotArea dataOnly="0" outline="0" fieldPosition="0">
          <references count="1">
            <reference field="4294967294" count="1" selected="0">
              <x v="4"/>
            </reference>
          </references>
        </pivotArea>
      </autoSortScope>
    </pivotField>
    <pivotField allDrilled="1" subtotalTop="0" showAll="0" sortType="descending" defaultSubtotal="0" defaultAttributeDrillState="1">
      <items count="28">
        <item x="27"/>
        <item x="26"/>
        <item x="25"/>
        <item x="24"/>
        <item x="23"/>
        <item x="22"/>
        <item x="21"/>
        <item x="20"/>
        <item x="19"/>
        <item x="18"/>
        <item x="17"/>
        <item x="16"/>
        <item x="15"/>
        <item x="14"/>
        <item x="13"/>
        <item x="12"/>
        <item x="11"/>
        <item x="10"/>
        <item x="9"/>
        <item x="8"/>
        <item x="7"/>
        <item x="6"/>
        <item x="5"/>
        <item x="4"/>
        <item x="3"/>
        <item x="2"/>
        <item x="1"/>
        <item x="0"/>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5">
    <i>
      <x/>
    </i>
    <i i="1">
      <x v="1"/>
    </i>
    <i i="2">
      <x v="2"/>
    </i>
    <i i="3">
      <x v="3"/>
    </i>
    <i i="4">
      <x v="4"/>
    </i>
  </colItems>
  <dataFields count="5">
    <dataField name="Sum of Prevalence - Neoplasms - Sex: Both - Age: 70+ years (Number)" fld="0" baseField="0" baseItem="0"/>
    <dataField name="Sum of Prevalence - Neoplasms - Sex: Both - Age: 50-69 years (Number)" fld="1" baseField="0" baseItem="0"/>
    <dataField name="Sum of Prevalence - Neoplasms - Sex: Both - Age: 15-49 years (Number)" fld="2" baseField="0" baseItem="0"/>
    <dataField name="Sum of Prevalence - Neoplasms - Sex: Both - Age: 5-14 years (Number)" fld="3" baseField="0" baseItem="0"/>
    <dataField name="Sum of Prevalence - Neoplasms - Sex: Both - Age: Under 5 (Number)" fld="4" baseField="0" baseItem="0"/>
  </dataFields>
  <formats count="4">
    <format dxfId="5">
      <pivotArea outline="0" collapsedLevelsAreSubtotals="1" fieldPosition="0"/>
    </format>
    <format dxfId="4">
      <pivotArea outline="0" collapsedLevelsAreSubtotals="1" fieldPosition="0">
        <references count="1">
          <reference field="4294967294" count="1" selected="0">
            <x v="0"/>
          </reference>
        </references>
      </pivotArea>
    </format>
    <format dxfId="3">
      <pivotArea outline="0" collapsedLevelsAreSubtotals="1" fieldPosition="0">
        <references count="1">
          <reference field="4294967294" count="1" selected="0">
            <x v="1"/>
          </reference>
        </references>
      </pivotArea>
    </format>
    <format dxfId="2">
      <pivotArea field="6" grandRow="1" outline="0" collapsedLevelsAreSubtotals="1">
        <references count="1">
          <reference field="4294967294" count="1" selected="0">
            <x v="1"/>
          </reference>
        </references>
      </pivotArea>
    </format>
  </formats>
  <pivotHierarchies count="3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4_share-of-population-with-cancer-types_].[Year].&amp;[199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9_cancer-deaths-rate-and-age-standardized-rate-index].[Entity].&amp;[Albania]"/>
      </members>
    </pivotHierarchy>
    <pivotHierarchy dragToData="1"/>
    <pivotHierarchy multipleItemSelectionAllowed="1" dragToData="1">
      <members count="1" level="1">
        <member name="[09_cancer-deaths-rate-and-age-standardized-rate-index].[Year].&amp;[1995]"/>
      </members>
    </pivotHierarch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06 number-of-people-with-cancer-by-a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4610A7B-F77F-4620-B706-D4AC4C034171}" name="PivotTable11" cacheId="4" applyNumberFormats="0" applyBorderFormats="0" applyFontFormats="0" applyPatternFormats="0" applyAlignmentFormats="0" applyWidthHeightFormats="1" dataCaption="Values" tag="0d4c9816-e28f-4835-bb8f-b3f14549c877" updatedVersion="7" minRefreshableVersion="3" useAutoFormatting="1" subtotalHiddenItems="1" itemPrintTitles="1" createdVersion="5" indent="0" outline="1" outlineData="1" multipleFieldFilters="0">
  <location ref="B3:G4" firstHeaderRow="0" firstDataRow="1" firstDataCol="0"/>
  <pivotFields count="9">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6">
    <i>
      <x/>
    </i>
    <i i="1">
      <x v="1"/>
    </i>
    <i i="2">
      <x v="2"/>
    </i>
    <i i="3">
      <x v="3"/>
    </i>
    <i i="4">
      <x v="4"/>
    </i>
    <i i="5">
      <x v="5"/>
    </i>
  </colItems>
  <dataFields count="6">
    <dataField name="Sum of Prevalence - Neoplasms - Sex: Both - Age: Under 5 (Percent)" fld="0" baseField="0" baseItem="0" numFmtId="166"/>
    <dataField name="Sum of Prevalence - Neoplasms - Sex: Both - Age: 70+ years (Percent)" fld="1" baseField="0" baseItem="0"/>
    <dataField name="Sum of Prevalence - Neoplasms - Sex: Both - Age: 15-49 years (Percent)" fld="2" baseField="0" baseItem="0"/>
    <dataField name="Sum of Prevalence - Neoplasms - Sex: Both - Age: 50-69 years (Percent)" fld="3" baseField="0" baseItem="0"/>
    <dataField name="Sum of Prevalence - Neoplasms - Sex: Both - Age: 5-14 years (Percent)" fld="4" baseField="0" baseItem="0"/>
    <dataField name="Sum of Prevalence - Neoplasms - Sex: Both - Age: All Ages (Percent)" fld="5" baseField="0" baseItem="0"/>
  </dataFields>
  <formats count="1">
    <format dxfId="1">
      <pivotArea outline="0" collapsedLevelsAreSubtotals="1" fieldPosition="0">
        <references count="1">
          <reference field="4294967294" count="1" selected="0">
            <x v="0"/>
          </reference>
        </references>
      </pivotArea>
    </format>
  </formats>
  <pivotHierarchies count="3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4_share-of-population-with-cancer-types_].[Year].&amp;[199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9_cancer-deaths-rate-and-age-standardized-rate-index].[Entity].&amp;[Albania]"/>
      </members>
    </pivotHierarchy>
    <pivotHierarchy dragToData="1"/>
    <pivotHierarchy multipleItemSelectionAllowed="1" dragToData="1">
      <members count="1" level="1">
        <member name="[09_cancer-deaths-rate-and-age-standardized-rate-index].[Year].&amp;[1995]"/>
      </members>
    </pivotHierarch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07 share-of-population-with-cancer-by-age]"/>
        <x15:activeTabTopLevelEntity name="[02 total-cancer-deaths-by-typ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33919DD-91D1-4B55-9F30-DFD568A9996B}" name="PivotTable12" cacheId="5" applyNumberFormats="0" applyBorderFormats="0" applyFontFormats="0" applyPatternFormats="0" applyAlignmentFormats="0" applyWidthHeightFormats="1" dataCaption="Values" tag="1dedd938-7ef4-40ae-a677-9ea3176fb93e" updatedVersion="7" minRefreshableVersion="3" useAutoFormatting="1" subtotalHiddenItems="1" itemPrintTitles="1" createdVersion="5" indent="0" outline="1" outlineData="1" multipleFieldFilters="0">
  <location ref="B3:AB4" firstHeaderRow="0" firstDataRow="1" firstDataCol="0"/>
  <pivotFields count="3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27">
    <i>
      <x/>
    </i>
    <i i="1">
      <x v="1"/>
    </i>
    <i i="2">
      <x v="2"/>
    </i>
    <i i="3">
      <x v="3"/>
    </i>
    <i i="4">
      <x v="4"/>
    </i>
    <i i="5">
      <x v="5"/>
    </i>
    <i i="6">
      <x v="6"/>
    </i>
    <i i="7">
      <x v="7"/>
    </i>
    <i i="8">
      <x v="8"/>
    </i>
    <i i="9">
      <x v="9"/>
    </i>
    <i i="10">
      <x v="10"/>
    </i>
    <i i="11">
      <x v="11"/>
    </i>
    <i i="12">
      <x v="12"/>
    </i>
    <i i="13">
      <x v="13"/>
    </i>
    <i i="14">
      <x v="14"/>
    </i>
    <i i="15">
      <x v="15"/>
    </i>
    <i i="16">
      <x v="16"/>
    </i>
    <i i="17">
      <x v="17"/>
    </i>
    <i i="18">
      <x v="18"/>
    </i>
    <i i="19">
      <x v="19"/>
    </i>
    <i i="20">
      <x v="20"/>
    </i>
    <i i="21">
      <x v="21"/>
    </i>
    <i i="22">
      <x v="22"/>
    </i>
    <i i="23">
      <x v="23"/>
    </i>
    <i i="24">
      <x v="24"/>
    </i>
    <i i="25">
      <x v="25"/>
    </i>
    <i i="26">
      <x v="26"/>
    </i>
  </colItems>
  <dataFields count="27">
    <dataField name="Sum of DALYs (Disability-Adjusted Life Years) - Tracheal, bronchus, and" fld="3" baseField="0" baseItem="0"/>
    <dataField name="Sum of DALYs (Disability-Adjusted Life Years) - Breast cancer - Sex: Bo" fld="2" baseField="0" baseItem="0"/>
    <dataField name="Sum of DALYs (Disability-Adjusted Life Years) - Stomach cancer - Sex: B" fld="7" baseField="0" baseItem="0"/>
    <dataField name="Sum of DALYs (Disability-Adjusted Life Years) - Colon and rectum cancer" fld="19" baseField="0" baseItem="0"/>
    <dataField name="Sum of DALYs (Disability-Adjusted Life Years) - Cervical cancer - Sex:" fld="12" baseField="0" baseItem="0"/>
    <dataField name="Sum of DALYs (Disability-Adjusted Life Years) - Prostate cancer - Sex:" fld="13" baseField="0" baseItem="0"/>
    <dataField name="Sum of DALYs (Disability-Adjusted Life Years) - Liver cancer - Sex: Bot" fld="1" baseField="0" baseItem="0"/>
    <dataField name="Sum of DALYs (Disability-Adjusted Life Years) - Esophageal cancer - Sex" fld="17" baseField="0" baseItem="0"/>
    <dataField name="Sum of DALYs (Disability-Adjusted Life Years) - Pancreatic cancer - Sex" fld="15" baseField="0" baseItem="0"/>
    <dataField name="Sum of DALYs (Disability-Adjusted Life Years) - Brain and central nervo" fld="14" baseField="0" baseItem="0"/>
    <dataField name="Sum of DALYs (Disability-Adjusted Life Years) - Ovarian cancer - Sex: B" fld="10" baseField="0" baseItem="0"/>
    <dataField name="Sum of DALYs (Disability-Adjusted Life Years) - Bladder cancer - Sex: B" fld="11" baseField="0" baseItem="0"/>
    <dataField name="Sum of DALYs (Disability-Adjusted Life Years) - Lip and oral cavity can" fld="21" baseField="0" baseItem="0"/>
    <dataField name="Sum of DALYs (Disability-Adjusted Life Years) - Kidney cancer - Sex: Bo" fld="5" baseField="0" baseItem="0"/>
    <dataField name="Sum of DALYs (Disability-Adjusted Life Years) - Larynx cancer - Sex: Bo" fld="6" baseField="0" baseItem="0"/>
    <dataField name="Sum of DALYs (Disability-Adjusted Life Years) - Gallbladder and biliary" fld="4" baseField="0" baseItem="0"/>
    <dataField name="Sum of DALYs (Disability-Adjusted Life Years) - Uterine cancer - Sex: B" fld="9" baseField="0" baseItem="0"/>
    <dataField name="Sum of DALYs (Disability-Adjusted Life Years) - Malignant skin melanoma" fld="22" baseField="0" baseItem="0"/>
    <dataField name="Sum of DALYs (Disability-Adjusted Life Years) - Other pharynx cancer -" fld="0" baseField="0" baseItem="0"/>
    <dataField name="Sum of DALYs (Disability-Adjusted Life Years) - Nasopharynx cancer - Se" fld="18" baseField="0" baseItem="0"/>
    <dataField name="Sum of DALYs (Disability-Adjusted Life Years) - Thyroid cancer - Sex: B" fld="8" baseField="0" baseItem="0"/>
    <dataField name="Sum of DALYs (Disability-Adjusted Life Years) - Non-melanoma skin cance" fld="20" baseField="0" baseItem="0"/>
    <dataField name="Sum of DALYs (Disability-Adjusted Life Years) - Testicular cancer - Sex" fld="16" baseField="0" baseItem="0"/>
    <dataField name="Sum of DALYs (Disability-Adjusted Life Years) - Other malignant neoplas" fld="23" baseField="0" baseItem="0"/>
    <dataField name="Sum of DALYs (Disability-Adjusted Life Years) - Mesothelioma - Sex: Bot" fld="24" baseField="0" baseItem="0"/>
    <dataField name="Sum of DALYs (Disability-Adjusted Life Years) - Hodgkin lymphoma - Sex:" fld="25" baseField="0" baseItem="0"/>
    <dataField name="Sum of DALYs (Disability-Adjusted Life Years) - Non-Hodgkin lymphoma -" fld="26" baseField="0" baseItem="0"/>
  </dataFields>
  <pivotHierarchies count="3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4_share-of-population-with-cancer-types_].[Year].&amp;[199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9_cancer-deaths-rate-and-age-standardized-rate-index].[Entity].&amp;[Albania]"/>
      </members>
    </pivotHierarchy>
    <pivotHierarchy dragToData="1"/>
    <pivotHierarchy multipleItemSelectionAllowed="1" dragToData="1">
      <members count="1" level="1">
        <member name="[09_cancer-deaths-rate-and-age-standardized-rate-index].[Year].&amp;[1995]"/>
      </members>
    </pivotHierarch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08 disease-burden-rates-by-cancer-types]"/>
        <x15:activeTabTopLevelEntity name="[02 total-cancer-deaths-by-type]"/>
        <x15:activeTabTopLevelEntity name="[09_cancer-deaths-rate-and-age-standardized-rate-index]"/>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52E0E71-3C35-4A12-9736-AB8B533064F7}" name="PivotTable7" cacheId="2" applyNumberFormats="0" applyBorderFormats="0" applyFontFormats="0" applyPatternFormats="0" applyAlignmentFormats="0" applyWidthHeightFormats="1" dataCaption="Values" tag="ec8bf167-40e8-417f-a805-c3c15c1b631b" updatedVersion="7" minRefreshableVersion="3" useAutoFormatting="1" rowGrandTotals="0" colGrandTotals="0" itemPrintTitles="1" createdVersion="5" indent="0" outline="1" outlineData="1" multipleFieldFilters="0" chartFormat="25" rowHeaderCaption="Counrty">
  <location ref="B3:C9" firstHeaderRow="1" firstDataRow="1" firstDataCol="1"/>
  <pivotFields count="7">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v="5"/>
    </i>
    <i>
      <x v="4"/>
    </i>
    <i>
      <x/>
    </i>
    <i>
      <x v="1"/>
    </i>
    <i>
      <x v="3"/>
    </i>
    <i>
      <x v="2"/>
    </i>
  </rowItems>
  <colItems count="1">
    <i/>
  </colItems>
  <dataFields count="1">
    <dataField name="Sum of Prevalence - Neoplasms - Sex: Both - Age: Age-standardized (Perc" fld="1" baseField="0" baseItem="0"/>
  </dataFields>
  <formats count="1">
    <format dxfId="0">
      <pivotArea outline="0" collapsedLevelsAreSubtotals="1" fieldPosition="0"/>
    </format>
  </formats>
  <chartFormats count="14">
    <chartFormat chart="17" format="7" series="1">
      <pivotArea type="data" outline="0" fieldPosition="0">
        <references count="1">
          <reference field="4294967294" count="1" selected="0">
            <x v="0"/>
          </reference>
        </references>
      </pivotArea>
    </chartFormat>
    <chartFormat chart="21" format="22" series="1">
      <pivotArea type="data" outline="0" fieldPosition="0">
        <references count="1">
          <reference field="4294967294" count="1" selected="0">
            <x v="0"/>
          </reference>
        </references>
      </pivotArea>
    </chartFormat>
    <chartFormat chart="21" format="23">
      <pivotArea type="data" outline="0" fieldPosition="0">
        <references count="2">
          <reference field="4294967294" count="1" selected="0">
            <x v="0"/>
          </reference>
          <reference field="0" count="1" selected="0">
            <x v="0"/>
          </reference>
        </references>
      </pivotArea>
    </chartFormat>
    <chartFormat chart="21" format="24">
      <pivotArea type="data" outline="0" fieldPosition="0">
        <references count="2">
          <reference field="4294967294" count="1" selected="0">
            <x v="0"/>
          </reference>
          <reference field="0" count="1" selected="0">
            <x v="1"/>
          </reference>
        </references>
      </pivotArea>
    </chartFormat>
    <chartFormat chart="21" format="25">
      <pivotArea type="data" outline="0" fieldPosition="0">
        <references count="2">
          <reference field="4294967294" count="1" selected="0">
            <x v="0"/>
          </reference>
          <reference field="0" count="1" selected="0">
            <x v="2"/>
          </reference>
        </references>
      </pivotArea>
    </chartFormat>
    <chartFormat chart="21" format="26">
      <pivotArea type="data" outline="0" fieldPosition="0">
        <references count="2">
          <reference field="4294967294" count="1" selected="0">
            <x v="0"/>
          </reference>
          <reference field="0" count="1" selected="0">
            <x v="3"/>
          </reference>
        </references>
      </pivotArea>
    </chartFormat>
    <chartFormat chart="21" format="27">
      <pivotArea type="data" outline="0" fieldPosition="0">
        <references count="2">
          <reference field="4294967294" count="1" selected="0">
            <x v="0"/>
          </reference>
          <reference field="0" count="1" selected="0">
            <x v="4"/>
          </reference>
        </references>
      </pivotArea>
    </chartFormat>
    <chartFormat chart="21" format="28">
      <pivotArea type="data" outline="0" fieldPosition="0">
        <references count="2">
          <reference field="4294967294" count="1" selected="0">
            <x v="0"/>
          </reference>
          <reference field="0" count="1" selected="0">
            <x v="5"/>
          </reference>
        </references>
      </pivotArea>
    </chartFormat>
    <chartFormat chart="17" format="8">
      <pivotArea type="data" outline="0" fieldPosition="0">
        <references count="2">
          <reference field="4294967294" count="1" selected="0">
            <x v="0"/>
          </reference>
          <reference field="0" count="1" selected="0">
            <x v="5"/>
          </reference>
        </references>
      </pivotArea>
    </chartFormat>
    <chartFormat chart="17" format="9">
      <pivotArea type="data" outline="0" fieldPosition="0">
        <references count="2">
          <reference field="4294967294" count="1" selected="0">
            <x v="0"/>
          </reference>
          <reference field="0" count="1" selected="0">
            <x v="4"/>
          </reference>
        </references>
      </pivotArea>
    </chartFormat>
    <chartFormat chart="17" format="10">
      <pivotArea type="data" outline="0" fieldPosition="0">
        <references count="2">
          <reference field="4294967294" count="1" selected="0">
            <x v="0"/>
          </reference>
          <reference field="0" count="1" selected="0">
            <x v="0"/>
          </reference>
        </references>
      </pivotArea>
    </chartFormat>
    <chartFormat chart="17" format="11">
      <pivotArea type="data" outline="0" fieldPosition="0">
        <references count="2">
          <reference field="4294967294" count="1" selected="0">
            <x v="0"/>
          </reference>
          <reference field="0" count="1" selected="0">
            <x v="1"/>
          </reference>
        </references>
      </pivotArea>
    </chartFormat>
    <chartFormat chart="17" format="12">
      <pivotArea type="data" outline="0" fieldPosition="0">
        <references count="2">
          <reference field="4294967294" count="1" selected="0">
            <x v="0"/>
          </reference>
          <reference field="0" count="1" selected="0">
            <x v="3"/>
          </reference>
        </references>
      </pivotArea>
    </chartFormat>
    <chartFormat chart="17" format="13">
      <pivotArea type="data" outline="0" fieldPosition="0">
        <references count="2">
          <reference field="4294967294" count="1" selected="0">
            <x v="0"/>
          </reference>
          <reference field="0" count="1" selected="0">
            <x v="2"/>
          </reference>
        </references>
      </pivotArea>
    </chartFormat>
  </chartFormats>
  <pivotHierarchies count="3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4_share-of-population-with-cancer-types_].[Year].&amp;[199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05_share-of-population-with-cancer].[Year].&amp;[199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09_cancer-deaths-rate-and-age-standardized-rate-index].[Entity].&amp;[Albania]"/>
      </members>
    </pivotHierarchy>
    <pivotHierarchy dragToData="1"/>
    <pivotHierarchy multipleItemSelectionAllowed="1" dragToData="1">
      <members count="1" level="1">
        <member name="[09_cancer-deaths-rate-and-age-standardized-rate-index].[Year].&amp;[1995]"/>
      </members>
    </pivotHierarchy>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61">
      <autoFilter ref="A1">
        <filterColumn colId="0">
          <top10 val="6" filterVal="6"/>
        </filterColumn>
      </autoFilter>
    </filter>
  </filters>
  <rowHierarchiesUsage count="1">
    <rowHierarchyUsage hierarchyUsage="10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05_share-of-population-with-cancer]"/>
        <x15:activeTabTopLevelEntity name="[04_share-of-population-with-cancer-types_]"/>
        <x15:activeTabTopLevelEntity name="[09_cancer-deaths-rate-and-age-standardized-rate-index]"/>
        <x15:activeTabTopLevelEntity name="[02 total-cancer-deaths-by-typ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B8FEECD-E6F0-4BA8-9535-480B80BEE621}" name="PivotTable3" cacheId="7" applyNumberFormats="0" applyBorderFormats="0" applyFontFormats="0" applyPatternFormats="0" applyAlignmentFormats="0" applyWidthHeightFormats="1" dataCaption="Values" tag="57b7c10c-d913-411b-95e3-a4988ffb7e2b" updatedVersion="7" minRefreshableVersion="3" useAutoFormatting="1" itemPrintTitles="1" createdVersion="5" indent="0" outline="1" outlineData="1" multipleFieldFilters="0">
  <location ref="B3:D4" firstHeaderRow="0" firstDataRow="1" firstDataCol="0"/>
  <pivotFields count="4">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3">
    <i>
      <x/>
    </i>
    <i i="1">
      <x v="1"/>
    </i>
    <i i="2">
      <x v="2"/>
    </i>
  </colItems>
  <dataFields count="3">
    <dataField name="Sum of Deaths - Neoplasms - Sex: Both - Age: Age-standardized (Rate)" fld="0" baseField="0" baseItem="0"/>
    <dataField name="Sum of Deaths - Neoplasms - Sex: Both - Age: All Ages (Rate)" fld="1" baseField="0" baseItem="0"/>
    <dataField name="Sum of Deaths - Neoplasms - Sex: Both - Age: All Ages (Number)" fld="2" baseField="0" baseItem="0"/>
  </dataFields>
  <pivotHierarchies count="30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09_cancer-deaths-rate-and-age-standardized-rate-index]"/>
        <x15:activeTabTopLevelEntity name="[04_share-of-population-with-cancer-types_]"/>
        <x15:activeTabTopLevelEntity name="[02 total-cancer-deaths-by-typ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tity" xr10:uid="{F8F1132C-214F-474C-A041-D4FD5AB44A95}" sourceName="[02 total-cancer-deaths-by-type].[Entity]">
  <pivotTables>
    <pivotTable tabId="14" name="PivotTable2"/>
    <pivotTable tabId="23" name="PivotTable3"/>
    <pivotTable tabId="15" name="PivotTable1"/>
    <pivotTable tabId="22" name="PivotTable12"/>
    <pivotTable tabId="19" name="PivotTable8"/>
    <pivotTable tabId="16" name="PivotTable4"/>
    <pivotTable tabId="21" name="PivotTable11"/>
    <pivotTable tabId="25" name="PivotTable7"/>
    <pivotTable tabId="12" name="PivotTable1"/>
  </pivotTables>
  <data>
    <olap pivotCacheId="1185042447">
      <levels count="2">
        <level uniqueName="[02 total-cancer-deaths-by-type].[Entity].[(All)]" sourceCaption="(All)" count="0"/>
        <level uniqueName="[02 total-cancer-deaths-by-type].[Entity].[Entity]" sourceCaption="Entity" count="228">
          <ranges>
            <range startItem="0">
              <i n="[02 total-cancer-deaths-by-type].[Entity].&amp;[Afghanistan]" c="Afghanistan"/>
              <i n="[02 total-cancer-deaths-by-type].[Entity].&amp;[African Region (WHO)]" c="African Region (WHO)"/>
              <i n="[02 total-cancer-deaths-by-type].[Entity].&amp;[Albania]" c="Albania"/>
              <i n="[02 total-cancer-deaths-by-type].[Entity].&amp;[Algeria]" c="Algeria"/>
              <i n="[02 total-cancer-deaths-by-type].[Entity].&amp;[American Samoa]" c="American Samoa"/>
              <i n="[02 total-cancer-deaths-by-type].[Entity].&amp;[Andorra]" c="Andorra"/>
              <i n="[02 total-cancer-deaths-by-type].[Entity].&amp;[Angola]" c="Angola"/>
              <i n="[02 total-cancer-deaths-by-type].[Entity].&amp;[Antigua and Barbuda]" c="Antigua and Barbuda"/>
              <i n="[02 total-cancer-deaths-by-type].[Entity].&amp;[Argentina]" c="Argentina"/>
              <i n="[02 total-cancer-deaths-by-type].[Entity].&amp;[Armenia]" c="Armenia"/>
              <i n="[02 total-cancer-deaths-by-type].[Entity].&amp;[Australia]" c="Australia"/>
              <i n="[02 total-cancer-deaths-by-type].[Entity].&amp;[Austria]" c="Austria"/>
              <i n="[02 total-cancer-deaths-by-type].[Entity].&amp;[Azerbaijan]" c="Azerbaijan"/>
              <i n="[02 total-cancer-deaths-by-type].[Entity].&amp;[Bahamas]" c="Bahamas"/>
              <i n="[02 total-cancer-deaths-by-type].[Entity].&amp;[Bahrain]" c="Bahrain"/>
              <i n="[02 total-cancer-deaths-by-type].[Entity].&amp;[Bangladesh]" c="Bangladesh"/>
              <i n="[02 total-cancer-deaths-by-type].[Entity].&amp;[Barbados]" c="Barbados"/>
              <i n="[02 total-cancer-deaths-by-type].[Entity].&amp;[Belarus]" c="Belarus"/>
              <i n="[02 total-cancer-deaths-by-type].[Entity].&amp;[Belgium]" c="Belgium"/>
              <i n="[02 total-cancer-deaths-by-type].[Entity].&amp;[Belize]" c="Belize"/>
              <i n="[02 total-cancer-deaths-by-type].[Entity].&amp;[Benin]" c="Benin"/>
              <i n="[02 total-cancer-deaths-by-type].[Entity].&amp;[Bermuda]" c="Bermuda"/>
              <i n="[02 total-cancer-deaths-by-type].[Entity].&amp;[Bhutan]" c="Bhutan"/>
              <i n="[02 total-cancer-deaths-by-type].[Entity].&amp;[Bolivia]" c="Bolivia"/>
              <i n="[02 total-cancer-deaths-by-type].[Entity].&amp;[Bosnia and Herzegovina]" c="Bosnia and Herzegovina"/>
              <i n="[02 total-cancer-deaths-by-type].[Entity].&amp;[Botswana]" c="Botswana"/>
              <i n="[02 total-cancer-deaths-by-type].[Entity].&amp;[Brazil]" c="Brazil"/>
              <i n="[02 total-cancer-deaths-by-type].[Entity].&amp;[Brunei]" c="Brunei"/>
              <i n="[02 total-cancer-deaths-by-type].[Entity].&amp;[Bulgaria]" c="Bulgaria"/>
              <i n="[02 total-cancer-deaths-by-type].[Entity].&amp;[Burkina Faso]" c="Burkina Faso"/>
              <i n="[02 total-cancer-deaths-by-type].[Entity].&amp;[Burundi]" c="Burundi"/>
              <i n="[02 total-cancer-deaths-by-type].[Entity].&amp;[Cambodia]" c="Cambodia"/>
              <i n="[02 total-cancer-deaths-by-type].[Entity].&amp;[Cameroon]" c="Cameroon"/>
              <i n="[02 total-cancer-deaths-by-type].[Entity].&amp;[Canada]" c="Canada"/>
              <i n="[02 total-cancer-deaths-by-type].[Entity].&amp;[Cape Verde]" c="Cape Verde"/>
              <i n="[02 total-cancer-deaths-by-type].[Entity].&amp;[Central African Republic]" c="Central African Republic"/>
              <i n="[02 total-cancer-deaths-by-type].[Entity].&amp;[Chad]" c="Chad"/>
              <i n="[02 total-cancer-deaths-by-type].[Entity].&amp;[Chile]" c="Chile"/>
              <i n="[02 total-cancer-deaths-by-type].[Entity].&amp;[China]" c="China"/>
              <i n="[02 total-cancer-deaths-by-type].[Entity].&amp;[Colombia]" c="Colombia"/>
              <i n="[02 total-cancer-deaths-by-type].[Entity].&amp;[Comoros]" c="Comoros"/>
              <i n="[02 total-cancer-deaths-by-type].[Entity].&amp;[Congo]" c="Congo"/>
              <i n="[02 total-cancer-deaths-by-type].[Entity].&amp;[Cook Islands]" c="Cook Islands"/>
              <i n="[02 total-cancer-deaths-by-type].[Entity].&amp;[Costa Rica]" c="Costa Rica"/>
              <i n="[02 total-cancer-deaths-by-type].[Entity].&amp;[Cote d'Ivoire]" c="Cote d'Ivoire"/>
              <i n="[02 total-cancer-deaths-by-type].[Entity].&amp;[Croatia]" c="Croatia"/>
              <i n="[02 total-cancer-deaths-by-type].[Entity].&amp;[Cuba]" c="Cuba"/>
              <i n="[02 total-cancer-deaths-by-type].[Entity].&amp;[Cyprus]" c="Cyprus"/>
              <i n="[02 total-cancer-deaths-by-type].[Entity].&amp;[Czechia]" c="Czechia"/>
              <i n="[02 total-cancer-deaths-by-type].[Entity].&amp;[Democratic Republic of Congo]" c="Democratic Republic of Congo"/>
              <i n="[02 total-cancer-deaths-by-type].[Entity].&amp;[Denmark]" c="Denmark"/>
              <i n="[02 total-cancer-deaths-by-type].[Entity].&amp;[Djibouti]" c="Djibouti"/>
              <i n="[02 total-cancer-deaths-by-type].[Entity].&amp;[Dominica]" c="Dominica"/>
              <i n="[02 total-cancer-deaths-by-type].[Entity].&amp;[Dominican Republic]" c="Dominican Republic"/>
              <i n="[02 total-cancer-deaths-by-type].[Entity].&amp;[East Asia &amp; Pacific (WB)]" c="East Asia &amp; Pacific (WB)"/>
              <i n="[02 total-cancer-deaths-by-type].[Entity].&amp;[Eastern Mediterranean Region (WHO)]" c="Eastern Mediterranean Region (WHO)"/>
              <i n="[02 total-cancer-deaths-by-type].[Entity].&amp;[Ecuador]" c="Ecuador"/>
              <i n="[02 total-cancer-deaths-by-type].[Entity].&amp;[Egypt]" c="Egypt"/>
              <i n="[02 total-cancer-deaths-by-type].[Entity].&amp;[El Salvador]" c="El Salvador"/>
              <i n="[02 total-cancer-deaths-by-type].[Entity].&amp;[England]" c="England"/>
              <i n="[02 total-cancer-deaths-by-type].[Entity].&amp;[Equatorial Guinea]" c="Equatorial Guinea"/>
              <i n="[02 total-cancer-deaths-by-type].[Entity].&amp;[Eritrea]" c="Eritrea"/>
              <i n="[02 total-cancer-deaths-by-type].[Entity].&amp;[Estonia]" c="Estonia"/>
              <i n="[02 total-cancer-deaths-by-type].[Entity].&amp;[Eswatini]" c="Eswatini"/>
              <i n="[02 total-cancer-deaths-by-type].[Entity].&amp;[Ethiopia]" c="Ethiopia"/>
              <i n="[02 total-cancer-deaths-by-type].[Entity].&amp;[Europe &amp; Central Asia (WB)]" c="Europe &amp; Central Asia (WB)"/>
              <i n="[02 total-cancer-deaths-by-type].[Entity].&amp;[European Region (WHO)]" c="European Region (WHO)"/>
              <i n="[02 total-cancer-deaths-by-type].[Entity].&amp;[Fiji]" c="Fiji"/>
              <i n="[02 total-cancer-deaths-by-type].[Entity].&amp;[Finland]" c="Finland"/>
              <i n="[02 total-cancer-deaths-by-type].[Entity].&amp;[France]" c="France"/>
              <i n="[02 total-cancer-deaths-by-type].[Entity].&amp;[G20]" c="G20"/>
              <i n="[02 total-cancer-deaths-by-type].[Entity].&amp;[Gabon]" c="Gabon"/>
              <i n="[02 total-cancer-deaths-by-type].[Entity].&amp;[Gambia]" c="Gambia"/>
              <i n="[02 total-cancer-deaths-by-type].[Entity].&amp;[Georgia]" c="Georgia"/>
              <i n="[02 total-cancer-deaths-by-type].[Entity].&amp;[Germany]" c="Germany"/>
              <i n="[02 total-cancer-deaths-by-type].[Entity].&amp;[Ghana]" c="Ghana"/>
              <i n="[02 total-cancer-deaths-by-type].[Entity].&amp;[Greece]" c="Greece"/>
              <i n="[02 total-cancer-deaths-by-type].[Entity].&amp;[Greenland]" c="Greenland"/>
              <i n="[02 total-cancer-deaths-by-type].[Entity].&amp;[Grenada]" c="Grenada"/>
              <i n="[02 total-cancer-deaths-by-type].[Entity].&amp;[Guam]" c="Guam"/>
              <i n="[02 total-cancer-deaths-by-type].[Entity].&amp;[Guatemala]" c="Guatemala"/>
              <i n="[02 total-cancer-deaths-by-type].[Entity].&amp;[Guinea]" c="Guinea"/>
              <i n="[02 total-cancer-deaths-by-type].[Entity].&amp;[Guinea-Bissau]" c="Guinea-Bissau"/>
              <i n="[02 total-cancer-deaths-by-type].[Entity].&amp;[Guyana]" c="Guyana"/>
              <i n="[02 total-cancer-deaths-by-type].[Entity].&amp;[Haiti]" c="Haiti"/>
              <i n="[02 total-cancer-deaths-by-type].[Entity].&amp;[Honduras]" c="Honduras"/>
              <i n="[02 total-cancer-deaths-by-type].[Entity].&amp;[Hungary]" c="Hungary"/>
              <i n="[02 total-cancer-deaths-by-type].[Entity].&amp;[Iceland]" c="Iceland"/>
              <i n="[02 total-cancer-deaths-by-type].[Entity].&amp;[India]" c="India"/>
              <i n="[02 total-cancer-deaths-by-type].[Entity].&amp;[Indonesia]" c="Indonesia"/>
              <i n="[02 total-cancer-deaths-by-type].[Entity].&amp;[Iran]" c="Iran"/>
              <i n="[02 total-cancer-deaths-by-type].[Entity].&amp;[Iraq]" c="Iraq"/>
              <i n="[02 total-cancer-deaths-by-type].[Entity].&amp;[Ireland]" c="Ireland"/>
              <i n="[02 total-cancer-deaths-by-type].[Entity].&amp;[Israel]" c="Israel"/>
              <i n="[02 total-cancer-deaths-by-type].[Entity].&amp;[Italy]" c="Italy"/>
              <i n="[02 total-cancer-deaths-by-type].[Entity].&amp;[Jamaica]" c="Jamaica"/>
              <i n="[02 total-cancer-deaths-by-type].[Entity].&amp;[Japan]" c="Japan"/>
              <i n="[02 total-cancer-deaths-by-type].[Entity].&amp;[Jordan]" c="Jordan"/>
              <i n="[02 total-cancer-deaths-by-type].[Entity].&amp;[Kazakhstan]" c="Kazakhstan"/>
              <i n="[02 total-cancer-deaths-by-type].[Entity].&amp;[Kenya]" c="Kenya"/>
              <i n="[02 total-cancer-deaths-by-type].[Entity].&amp;[Kiribati]" c="Kiribati"/>
              <i n="[02 total-cancer-deaths-by-type].[Entity].&amp;[Kuwait]" c="Kuwait"/>
              <i n="[02 total-cancer-deaths-by-type].[Entity].&amp;[Kyrgyzstan]" c="Kyrgyzstan"/>
              <i n="[02 total-cancer-deaths-by-type].[Entity].&amp;[Laos]" c="Laos"/>
              <i n="[02 total-cancer-deaths-by-type].[Entity].&amp;[Latin America &amp; Caribbean (WB)]" c="Latin America &amp; Caribbean (WB)"/>
              <i n="[02 total-cancer-deaths-by-type].[Entity].&amp;[Latvia]" c="Latvia"/>
              <i n="[02 total-cancer-deaths-by-type].[Entity].&amp;[Lebanon]" c="Lebanon"/>
              <i n="[02 total-cancer-deaths-by-type].[Entity].&amp;[Lesotho]" c="Lesotho"/>
              <i n="[02 total-cancer-deaths-by-type].[Entity].&amp;[Liberia]" c="Liberia"/>
              <i n="[02 total-cancer-deaths-by-type].[Entity].&amp;[Libya]" c="Libya"/>
              <i n="[02 total-cancer-deaths-by-type].[Entity].&amp;[Lithuania]" c="Lithuania"/>
              <i n="[02 total-cancer-deaths-by-type].[Entity].&amp;[Luxembourg]" c="Luxembourg"/>
              <i n="[02 total-cancer-deaths-by-type].[Entity].&amp;[Madagascar]" c="Madagascar"/>
              <i n="[02 total-cancer-deaths-by-type].[Entity].&amp;[Malawi]" c="Malawi"/>
              <i n="[02 total-cancer-deaths-by-type].[Entity].&amp;[Malaysia]" c="Malaysia"/>
              <i n="[02 total-cancer-deaths-by-type].[Entity].&amp;[Maldives]" c="Maldives"/>
              <i n="[02 total-cancer-deaths-by-type].[Entity].&amp;[Mali]" c="Mali"/>
              <i n="[02 total-cancer-deaths-by-type].[Entity].&amp;[Malta]" c="Malta"/>
              <i n="[02 total-cancer-deaths-by-type].[Entity].&amp;[Marshall Islands]" c="Marshall Islands"/>
              <i n="[02 total-cancer-deaths-by-type].[Entity].&amp;[Mauritania]" c="Mauritania"/>
              <i n="[02 total-cancer-deaths-by-type].[Entity].&amp;[Mauritius]" c="Mauritius"/>
              <i n="[02 total-cancer-deaths-by-type].[Entity].&amp;[Mexico]" c="Mexico"/>
              <i n="[02 total-cancer-deaths-by-type].[Entity].&amp;[Micronesia (country)]" c="Micronesia (country)"/>
              <i n="[02 total-cancer-deaths-by-type].[Entity].&amp;[Middle East &amp; North Africa (WB)]" c="Middle East &amp; North Africa (WB)"/>
              <i n="[02 total-cancer-deaths-by-type].[Entity].&amp;[Moldova]" c="Moldova"/>
              <i n="[02 total-cancer-deaths-by-type].[Entity].&amp;[Monaco]" c="Monaco"/>
              <i n="[02 total-cancer-deaths-by-type].[Entity].&amp;[Mongolia]" c="Mongolia"/>
              <i n="[02 total-cancer-deaths-by-type].[Entity].&amp;[Montenegro]" c="Montenegro"/>
              <i n="[02 total-cancer-deaths-by-type].[Entity].&amp;[Morocco]" c="Morocco"/>
              <i n="[02 total-cancer-deaths-by-type].[Entity].&amp;[Mozambique]" c="Mozambique"/>
              <i n="[02 total-cancer-deaths-by-type].[Entity].&amp;[Myanmar]" c="Myanmar"/>
              <i n="[02 total-cancer-deaths-by-type].[Entity].&amp;[Namibia]" c="Namibia"/>
              <i n="[02 total-cancer-deaths-by-type].[Entity].&amp;[Nauru]" c="Nauru"/>
              <i n="[02 total-cancer-deaths-by-type].[Entity].&amp;[Nepal]" c="Nepal"/>
              <i n="[02 total-cancer-deaths-by-type].[Entity].&amp;[Netherlands]" c="Netherlands"/>
              <i n="[02 total-cancer-deaths-by-type].[Entity].&amp;[New Zealand]" c="New Zealand"/>
              <i n="[02 total-cancer-deaths-by-type].[Entity].&amp;[Nicaragua]" c="Nicaragua"/>
              <i n="[02 total-cancer-deaths-by-type].[Entity].&amp;[Niger]" c="Niger"/>
              <i n="[02 total-cancer-deaths-by-type].[Entity].&amp;[Nigeria]" c="Nigeria"/>
              <i n="[02 total-cancer-deaths-by-type].[Entity].&amp;[Niue]" c="Niue"/>
              <i n="[02 total-cancer-deaths-by-type].[Entity].&amp;[North America (WB)]" c="North America (WB)"/>
              <i n="[02 total-cancer-deaths-by-type].[Entity].&amp;[North Korea]" c="North Korea"/>
              <i n="[02 total-cancer-deaths-by-type].[Entity].&amp;[North Macedonia]" c="North Macedonia"/>
              <i n="[02 total-cancer-deaths-by-type].[Entity].&amp;[Northern Ireland]" c="Northern Ireland"/>
              <i n="[02 total-cancer-deaths-by-type].[Entity].&amp;[Northern Mariana Islands]" c="Northern Mariana Islands"/>
              <i n="[02 total-cancer-deaths-by-type].[Entity].&amp;[Norway]" c="Norway"/>
              <i n="[02 total-cancer-deaths-by-type].[Entity].&amp;[OECD Countries]" c="OECD Countries"/>
              <i n="[02 total-cancer-deaths-by-type].[Entity].&amp;[Oman]" c="Oman"/>
              <i n="[02 total-cancer-deaths-by-type].[Entity].&amp;[Pakistan]" c="Pakistan"/>
              <i n="[02 total-cancer-deaths-by-type].[Entity].&amp;[Palau]" c="Palau"/>
              <i n="[02 total-cancer-deaths-by-type].[Entity].&amp;[Palestine]" c="Palestine"/>
              <i n="[02 total-cancer-deaths-by-type].[Entity].&amp;[Panama]" c="Panama"/>
              <i n="[02 total-cancer-deaths-by-type].[Entity].&amp;[Papua New Guinea]" c="Papua New Guinea"/>
              <i n="[02 total-cancer-deaths-by-type].[Entity].&amp;[Paraguay]" c="Paraguay"/>
              <i n="[02 total-cancer-deaths-by-type].[Entity].&amp;[Peru]" c="Peru"/>
              <i n="[02 total-cancer-deaths-by-type].[Entity].&amp;[Philippines]" c="Philippines"/>
              <i n="[02 total-cancer-deaths-by-type].[Entity].&amp;[Poland]" c="Poland"/>
              <i n="[02 total-cancer-deaths-by-type].[Entity].&amp;[Portugal]" c="Portugal"/>
              <i n="[02 total-cancer-deaths-by-type].[Entity].&amp;[Puerto Rico]" c="Puerto Rico"/>
              <i n="[02 total-cancer-deaths-by-type].[Entity].&amp;[Qatar]" c="Qatar"/>
              <i n="[02 total-cancer-deaths-by-type].[Entity].&amp;[Region of the Americas (WHO)]" c="Region of the Americas (WHO)"/>
              <i n="[02 total-cancer-deaths-by-type].[Entity].&amp;[Romania]" c="Romania"/>
              <i n="[02 total-cancer-deaths-by-type].[Entity].&amp;[Russia]" c="Russia"/>
              <i n="[02 total-cancer-deaths-by-type].[Entity].&amp;[Rwanda]" c="Rwanda"/>
              <i n="[02 total-cancer-deaths-by-type].[Entity].&amp;[Saint Kitts and Nevis]" c="Saint Kitts and Nevis"/>
              <i n="[02 total-cancer-deaths-by-type].[Entity].&amp;[Saint Lucia]" c="Saint Lucia"/>
              <i n="[02 total-cancer-deaths-by-type].[Entity].&amp;[Saint Vincent and the Grenadines]" c="Saint Vincent and the Grenadines"/>
              <i n="[02 total-cancer-deaths-by-type].[Entity].&amp;[Samoa]" c="Samoa"/>
              <i n="[02 total-cancer-deaths-by-type].[Entity].&amp;[San Marino]" c="San Marino"/>
              <i n="[02 total-cancer-deaths-by-type].[Entity].&amp;[Sao Tome and Principe]" c="Sao Tome and Principe"/>
              <i n="[02 total-cancer-deaths-by-type].[Entity].&amp;[Saudi Arabia]" c="Saudi Arabia"/>
              <i n="[02 total-cancer-deaths-by-type].[Entity].&amp;[Scotland]" c="Scotland"/>
              <i n="[02 total-cancer-deaths-by-type].[Entity].&amp;[Senegal]" c="Senegal"/>
              <i n="[02 total-cancer-deaths-by-type].[Entity].&amp;[Serbia]" c="Serbia"/>
              <i n="[02 total-cancer-deaths-by-type].[Entity].&amp;[Seychelles]" c="Seychelles"/>
              <i n="[02 total-cancer-deaths-by-type].[Entity].&amp;[Sierra Leone]" c="Sierra Leone"/>
              <i n="[02 total-cancer-deaths-by-type].[Entity].&amp;[Singapore]" c="Singapore"/>
              <i n="[02 total-cancer-deaths-by-type].[Entity].&amp;[Slovakia]" c="Slovakia"/>
              <i n="[02 total-cancer-deaths-by-type].[Entity].&amp;[Slovenia]" c="Slovenia"/>
              <i n="[02 total-cancer-deaths-by-type].[Entity].&amp;[Solomon Islands]" c="Solomon Islands"/>
              <i n="[02 total-cancer-deaths-by-type].[Entity].&amp;[Somalia]" c="Somalia"/>
              <i n="[02 total-cancer-deaths-by-type].[Entity].&amp;[South Africa]" c="South Africa"/>
              <i n="[02 total-cancer-deaths-by-type].[Entity].&amp;[South Asia (WB)]" c="South Asia (WB)"/>
              <i n="[02 total-cancer-deaths-by-type].[Entity].&amp;[South Korea]" c="South Korea"/>
              <i n="[02 total-cancer-deaths-by-type].[Entity].&amp;[South Sudan]" c="South Sudan"/>
              <i n="[02 total-cancer-deaths-by-type].[Entity].&amp;[South-East Asia Region (WHO)]" c="South-East Asia Region (WHO)"/>
              <i n="[02 total-cancer-deaths-by-type].[Entity].&amp;[Spain]" c="Spain"/>
              <i n="[02 total-cancer-deaths-by-type].[Entity].&amp;[Sri Lanka]" c="Sri Lanka"/>
              <i n="[02 total-cancer-deaths-by-type].[Entity].&amp;[Sub-Saharan Africa (WB)]" c="Sub-Saharan Africa (WB)"/>
              <i n="[02 total-cancer-deaths-by-type].[Entity].&amp;[Sudan]" c="Sudan"/>
              <i n="[02 total-cancer-deaths-by-type].[Entity].&amp;[Suriname]" c="Suriname"/>
              <i n="[02 total-cancer-deaths-by-type].[Entity].&amp;[Sweden]" c="Sweden"/>
              <i n="[02 total-cancer-deaths-by-type].[Entity].&amp;[Switzerland]" c="Switzerland"/>
              <i n="[02 total-cancer-deaths-by-type].[Entity].&amp;[Syria]" c="Syria"/>
              <i n="[02 total-cancer-deaths-by-type].[Entity].&amp;[Taiwan]" c="Taiwan"/>
              <i n="[02 total-cancer-deaths-by-type].[Entity].&amp;[Tajikistan]" c="Tajikistan"/>
              <i n="[02 total-cancer-deaths-by-type].[Entity].&amp;[Tanzania]" c="Tanzania"/>
              <i n="[02 total-cancer-deaths-by-type].[Entity].&amp;[Thailand]" c="Thailand"/>
              <i n="[02 total-cancer-deaths-by-type].[Entity].&amp;[Timor]" c="Timor"/>
              <i n="[02 total-cancer-deaths-by-type].[Entity].&amp;[Togo]" c="Togo"/>
              <i n="[02 total-cancer-deaths-by-type].[Entity].&amp;[Tokelau]" c="Tokelau"/>
              <i n="[02 total-cancer-deaths-by-type].[Entity].&amp;[Tonga]" c="Tonga"/>
              <i n="[02 total-cancer-deaths-by-type].[Entity].&amp;[Trinidad and Tobago]" c="Trinidad and Tobago"/>
              <i n="[02 total-cancer-deaths-by-type].[Entity].&amp;[Tunisia]" c="Tunisia"/>
              <i n="[02 total-cancer-deaths-by-type].[Entity].&amp;[Turkey]" c="Turkey"/>
              <i n="[02 total-cancer-deaths-by-type].[Entity].&amp;[Turkmenistan]" c="Turkmenistan"/>
              <i n="[02 total-cancer-deaths-by-type].[Entity].&amp;[Tuvalu]" c="Tuvalu"/>
              <i n="[02 total-cancer-deaths-by-type].[Entity].&amp;[Uganda]" c="Uganda"/>
              <i n="[02 total-cancer-deaths-by-type].[Entity].&amp;[Ukraine]" c="Ukraine"/>
              <i n="[02 total-cancer-deaths-by-type].[Entity].&amp;[United Arab Emirates]" c="United Arab Emirates"/>
              <i n="[02 total-cancer-deaths-by-type].[Entity].&amp;[United Kingdom]" c="United Kingdom"/>
              <i n="[02 total-cancer-deaths-by-type].[Entity].&amp;[United States]" c="United States"/>
              <i n="[02 total-cancer-deaths-by-type].[Entity].&amp;[United States Virgin Islands]" c="United States Virgin Islands"/>
              <i n="[02 total-cancer-deaths-by-type].[Entity].&amp;[Uruguay]" c="Uruguay"/>
              <i n="[02 total-cancer-deaths-by-type].[Entity].&amp;[Uzbekistan]" c="Uzbekistan"/>
              <i n="[02 total-cancer-deaths-by-type].[Entity].&amp;[Vanuatu]" c="Vanuatu"/>
              <i n="[02 total-cancer-deaths-by-type].[Entity].&amp;[Venezuela]" c="Venezuela"/>
              <i n="[02 total-cancer-deaths-by-type].[Entity].&amp;[Vietnam]" c="Vietnam"/>
              <i n="[02 total-cancer-deaths-by-type].[Entity].&amp;[Wales]" c="Wales"/>
              <i n="[02 total-cancer-deaths-by-type].[Entity].&amp;[Western Pacific Region (WHO)]" c="Western Pacific Region (WHO)"/>
              <i n="[02 total-cancer-deaths-by-type].[Entity].&amp;[World]" c="World"/>
              <i n="[02 total-cancer-deaths-by-type].[Entity].&amp;[World Bank High Income]" c="World Bank High Income"/>
              <i n="[02 total-cancer-deaths-by-type].[Entity].&amp;[World Bank Low Income]" c="World Bank Low Income"/>
              <i n="[02 total-cancer-deaths-by-type].[Entity].&amp;[World Bank Lower Middle Income]" c="World Bank Lower Middle Income"/>
              <i n="[02 total-cancer-deaths-by-type].[Entity].&amp;[World Bank Upper Middle Income]" c="World Bank Upper Middle Income"/>
              <i n="[02 total-cancer-deaths-by-type].[Entity].&amp;[Yemen]" c="Yemen"/>
              <i n="[02 total-cancer-deaths-by-type].[Entity].&amp;[Zambia]" c="Zambia"/>
              <i n="[02 total-cancer-deaths-by-type].[Entity].&amp;[Zimbabwe]" c="Zimbabwe"/>
            </range>
          </ranges>
        </level>
      </levels>
      <selections count="1">
        <selection n="[02 total-cancer-deaths-by-type].[Entity].[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tity4" xr10:uid="{5D13FE84-1911-417F-BC20-7F8D8F76B6DB}" sourceName="[03 cancer-death-rates-by-age].[Entity]">
  <pivotTables>
    <pivotTable tabId="15" name="PivotTable1"/>
  </pivotTables>
  <data>
    <olap pivotCacheId="11080353">
      <levels count="2">
        <level uniqueName="[03 cancer-death-rates-by-age].[Entity].[(All)]" sourceCaption="(All)" count="0"/>
        <level uniqueName="[03 cancer-death-rates-by-age].[Entity].[Entity]" sourceCaption="Entity" count="228">
          <ranges>
            <range startItem="0">
              <i n="[03 cancer-death-rates-by-age].[Entity].&amp;[Afghanistan]" c="Afghanistan"/>
              <i n="[03 cancer-death-rates-by-age].[Entity].&amp;[African Region (WHO)]" c="African Region (WHO)"/>
              <i n="[03 cancer-death-rates-by-age].[Entity].&amp;[Albania]" c="Albania"/>
              <i n="[03 cancer-death-rates-by-age].[Entity].&amp;[Algeria]" c="Algeria"/>
              <i n="[03 cancer-death-rates-by-age].[Entity].&amp;[American Samoa]" c="American Samoa"/>
              <i n="[03 cancer-death-rates-by-age].[Entity].&amp;[Andorra]" c="Andorra"/>
              <i n="[03 cancer-death-rates-by-age].[Entity].&amp;[Angola]" c="Angola"/>
              <i n="[03 cancer-death-rates-by-age].[Entity].&amp;[Antigua and Barbuda]" c="Antigua and Barbuda"/>
              <i n="[03 cancer-death-rates-by-age].[Entity].&amp;[Argentina]" c="Argentina"/>
              <i n="[03 cancer-death-rates-by-age].[Entity].&amp;[Armenia]" c="Armenia"/>
              <i n="[03 cancer-death-rates-by-age].[Entity].&amp;[Australia]" c="Australia"/>
              <i n="[03 cancer-death-rates-by-age].[Entity].&amp;[Austria]" c="Austria"/>
              <i n="[03 cancer-death-rates-by-age].[Entity].&amp;[Azerbaijan]" c="Azerbaijan"/>
              <i n="[03 cancer-death-rates-by-age].[Entity].&amp;[Bahamas]" c="Bahamas"/>
              <i n="[03 cancer-death-rates-by-age].[Entity].&amp;[Bahrain]" c="Bahrain"/>
              <i n="[03 cancer-death-rates-by-age].[Entity].&amp;[Bangladesh]" c="Bangladesh"/>
              <i n="[03 cancer-death-rates-by-age].[Entity].&amp;[Barbados]" c="Barbados"/>
              <i n="[03 cancer-death-rates-by-age].[Entity].&amp;[Belarus]" c="Belarus"/>
              <i n="[03 cancer-death-rates-by-age].[Entity].&amp;[Belgium]" c="Belgium"/>
              <i n="[03 cancer-death-rates-by-age].[Entity].&amp;[Belize]" c="Belize"/>
              <i n="[03 cancer-death-rates-by-age].[Entity].&amp;[Benin]" c="Benin"/>
              <i n="[03 cancer-death-rates-by-age].[Entity].&amp;[Bermuda]" c="Bermuda"/>
              <i n="[03 cancer-death-rates-by-age].[Entity].&amp;[Bhutan]" c="Bhutan"/>
              <i n="[03 cancer-death-rates-by-age].[Entity].&amp;[Bolivia]" c="Bolivia"/>
              <i n="[03 cancer-death-rates-by-age].[Entity].&amp;[Bosnia and Herzegovina]" c="Bosnia and Herzegovina"/>
              <i n="[03 cancer-death-rates-by-age].[Entity].&amp;[Botswana]" c="Botswana"/>
              <i n="[03 cancer-death-rates-by-age].[Entity].&amp;[Brazil]" c="Brazil"/>
              <i n="[03 cancer-death-rates-by-age].[Entity].&amp;[Brunei]" c="Brunei"/>
              <i n="[03 cancer-death-rates-by-age].[Entity].&amp;[Bulgaria]" c="Bulgaria"/>
              <i n="[03 cancer-death-rates-by-age].[Entity].&amp;[Burkina Faso]" c="Burkina Faso"/>
              <i n="[03 cancer-death-rates-by-age].[Entity].&amp;[Burundi]" c="Burundi"/>
              <i n="[03 cancer-death-rates-by-age].[Entity].&amp;[Cambodia]" c="Cambodia"/>
              <i n="[03 cancer-death-rates-by-age].[Entity].&amp;[Cameroon]" c="Cameroon"/>
              <i n="[03 cancer-death-rates-by-age].[Entity].&amp;[Canada]" c="Canada"/>
              <i n="[03 cancer-death-rates-by-age].[Entity].&amp;[Cape Verde]" c="Cape Verde"/>
              <i n="[03 cancer-death-rates-by-age].[Entity].&amp;[Central African Republic]" c="Central African Republic"/>
              <i n="[03 cancer-death-rates-by-age].[Entity].&amp;[Chad]" c="Chad"/>
              <i n="[03 cancer-death-rates-by-age].[Entity].&amp;[Chile]" c="Chile"/>
              <i n="[03 cancer-death-rates-by-age].[Entity].&amp;[China]" c="China"/>
              <i n="[03 cancer-death-rates-by-age].[Entity].&amp;[Colombia]" c="Colombia"/>
              <i n="[03 cancer-death-rates-by-age].[Entity].&amp;[Comoros]" c="Comoros"/>
              <i n="[03 cancer-death-rates-by-age].[Entity].&amp;[Congo]" c="Congo"/>
              <i n="[03 cancer-death-rates-by-age].[Entity].&amp;[Cook Islands]" c="Cook Islands"/>
              <i n="[03 cancer-death-rates-by-age].[Entity].&amp;[Costa Rica]" c="Costa Rica"/>
              <i n="[03 cancer-death-rates-by-age].[Entity].&amp;[Cote d'Ivoire]" c="Cote d'Ivoire"/>
              <i n="[03 cancer-death-rates-by-age].[Entity].&amp;[Croatia]" c="Croatia"/>
              <i n="[03 cancer-death-rates-by-age].[Entity].&amp;[Cuba]" c="Cuba"/>
              <i n="[03 cancer-death-rates-by-age].[Entity].&amp;[Cyprus]" c="Cyprus"/>
              <i n="[03 cancer-death-rates-by-age].[Entity].&amp;[Czechia]" c="Czechia"/>
              <i n="[03 cancer-death-rates-by-age].[Entity].&amp;[Democratic Republic of Congo]" c="Democratic Republic of Congo"/>
              <i n="[03 cancer-death-rates-by-age].[Entity].&amp;[Denmark]" c="Denmark"/>
              <i n="[03 cancer-death-rates-by-age].[Entity].&amp;[Djibouti]" c="Djibouti"/>
              <i n="[03 cancer-death-rates-by-age].[Entity].&amp;[Dominica]" c="Dominica"/>
              <i n="[03 cancer-death-rates-by-age].[Entity].&amp;[Dominican Republic]" c="Dominican Republic"/>
              <i n="[03 cancer-death-rates-by-age].[Entity].&amp;[East Asia &amp; Pacific (WB)]" c="East Asia &amp; Pacific (WB)"/>
              <i n="[03 cancer-death-rates-by-age].[Entity].&amp;[Eastern Mediterranean Region (WHO)]" c="Eastern Mediterranean Region (WHO)"/>
              <i n="[03 cancer-death-rates-by-age].[Entity].&amp;[Ecuador]" c="Ecuador"/>
              <i n="[03 cancer-death-rates-by-age].[Entity].&amp;[Egypt]" c="Egypt"/>
              <i n="[03 cancer-death-rates-by-age].[Entity].&amp;[El Salvador]" c="El Salvador"/>
              <i n="[03 cancer-death-rates-by-age].[Entity].&amp;[England]" c="England"/>
              <i n="[03 cancer-death-rates-by-age].[Entity].&amp;[Equatorial Guinea]" c="Equatorial Guinea"/>
              <i n="[03 cancer-death-rates-by-age].[Entity].&amp;[Eritrea]" c="Eritrea"/>
              <i n="[03 cancer-death-rates-by-age].[Entity].&amp;[Estonia]" c="Estonia"/>
              <i n="[03 cancer-death-rates-by-age].[Entity].&amp;[Eswatini]" c="Eswatini"/>
              <i n="[03 cancer-death-rates-by-age].[Entity].&amp;[Ethiopia]" c="Ethiopia"/>
              <i n="[03 cancer-death-rates-by-age].[Entity].&amp;[Europe &amp; Central Asia (WB)]" c="Europe &amp; Central Asia (WB)"/>
              <i n="[03 cancer-death-rates-by-age].[Entity].&amp;[European Region (WHO)]" c="European Region (WHO)"/>
              <i n="[03 cancer-death-rates-by-age].[Entity].&amp;[Fiji]" c="Fiji"/>
              <i n="[03 cancer-death-rates-by-age].[Entity].&amp;[Finland]" c="Finland"/>
              <i n="[03 cancer-death-rates-by-age].[Entity].&amp;[France]" c="France"/>
              <i n="[03 cancer-death-rates-by-age].[Entity].&amp;[G20]" c="G20"/>
              <i n="[03 cancer-death-rates-by-age].[Entity].&amp;[Gabon]" c="Gabon"/>
              <i n="[03 cancer-death-rates-by-age].[Entity].&amp;[Gambia]" c="Gambia"/>
              <i n="[03 cancer-death-rates-by-age].[Entity].&amp;[Georgia]" c="Georgia"/>
              <i n="[03 cancer-death-rates-by-age].[Entity].&amp;[Germany]" c="Germany"/>
              <i n="[03 cancer-death-rates-by-age].[Entity].&amp;[Ghana]" c="Ghana"/>
              <i n="[03 cancer-death-rates-by-age].[Entity].&amp;[Greece]" c="Greece"/>
              <i n="[03 cancer-death-rates-by-age].[Entity].&amp;[Greenland]" c="Greenland"/>
              <i n="[03 cancer-death-rates-by-age].[Entity].&amp;[Grenada]" c="Grenada"/>
              <i n="[03 cancer-death-rates-by-age].[Entity].&amp;[Guam]" c="Guam"/>
              <i n="[03 cancer-death-rates-by-age].[Entity].&amp;[Guatemala]" c="Guatemala"/>
              <i n="[03 cancer-death-rates-by-age].[Entity].&amp;[Guinea]" c="Guinea"/>
              <i n="[03 cancer-death-rates-by-age].[Entity].&amp;[Guinea-Bissau]" c="Guinea-Bissau"/>
              <i n="[03 cancer-death-rates-by-age].[Entity].&amp;[Guyana]" c="Guyana"/>
              <i n="[03 cancer-death-rates-by-age].[Entity].&amp;[Haiti]" c="Haiti"/>
              <i n="[03 cancer-death-rates-by-age].[Entity].&amp;[Honduras]" c="Honduras"/>
              <i n="[03 cancer-death-rates-by-age].[Entity].&amp;[Hungary]" c="Hungary"/>
              <i n="[03 cancer-death-rates-by-age].[Entity].&amp;[Iceland]" c="Iceland"/>
              <i n="[03 cancer-death-rates-by-age].[Entity].&amp;[India]" c="India"/>
              <i n="[03 cancer-death-rates-by-age].[Entity].&amp;[Indonesia]" c="Indonesia"/>
              <i n="[03 cancer-death-rates-by-age].[Entity].&amp;[Iran]" c="Iran"/>
              <i n="[03 cancer-death-rates-by-age].[Entity].&amp;[Iraq]" c="Iraq"/>
              <i n="[03 cancer-death-rates-by-age].[Entity].&amp;[Ireland]" c="Ireland"/>
              <i n="[03 cancer-death-rates-by-age].[Entity].&amp;[Israel]" c="Israel"/>
              <i n="[03 cancer-death-rates-by-age].[Entity].&amp;[Italy]" c="Italy"/>
              <i n="[03 cancer-death-rates-by-age].[Entity].&amp;[Jamaica]" c="Jamaica"/>
              <i n="[03 cancer-death-rates-by-age].[Entity].&amp;[Japan]" c="Japan"/>
              <i n="[03 cancer-death-rates-by-age].[Entity].&amp;[Jordan]" c="Jordan"/>
              <i n="[03 cancer-death-rates-by-age].[Entity].&amp;[Kazakhstan]" c="Kazakhstan"/>
              <i n="[03 cancer-death-rates-by-age].[Entity].&amp;[Kenya]" c="Kenya"/>
              <i n="[03 cancer-death-rates-by-age].[Entity].&amp;[Kiribati]" c="Kiribati"/>
              <i n="[03 cancer-death-rates-by-age].[Entity].&amp;[Kuwait]" c="Kuwait"/>
              <i n="[03 cancer-death-rates-by-age].[Entity].&amp;[Kyrgyzstan]" c="Kyrgyzstan"/>
              <i n="[03 cancer-death-rates-by-age].[Entity].&amp;[Laos]" c="Laos"/>
              <i n="[03 cancer-death-rates-by-age].[Entity].&amp;[Latin America &amp; Caribbean (WB)]" c="Latin America &amp; Caribbean (WB)"/>
              <i n="[03 cancer-death-rates-by-age].[Entity].&amp;[Latvia]" c="Latvia"/>
              <i n="[03 cancer-death-rates-by-age].[Entity].&amp;[Lebanon]" c="Lebanon"/>
              <i n="[03 cancer-death-rates-by-age].[Entity].&amp;[Lesotho]" c="Lesotho"/>
              <i n="[03 cancer-death-rates-by-age].[Entity].&amp;[Liberia]" c="Liberia"/>
              <i n="[03 cancer-death-rates-by-age].[Entity].&amp;[Libya]" c="Libya"/>
              <i n="[03 cancer-death-rates-by-age].[Entity].&amp;[Lithuania]" c="Lithuania"/>
              <i n="[03 cancer-death-rates-by-age].[Entity].&amp;[Luxembourg]" c="Luxembourg"/>
              <i n="[03 cancer-death-rates-by-age].[Entity].&amp;[Madagascar]" c="Madagascar"/>
              <i n="[03 cancer-death-rates-by-age].[Entity].&amp;[Malawi]" c="Malawi"/>
              <i n="[03 cancer-death-rates-by-age].[Entity].&amp;[Malaysia]" c="Malaysia"/>
              <i n="[03 cancer-death-rates-by-age].[Entity].&amp;[Maldives]" c="Maldives"/>
              <i n="[03 cancer-death-rates-by-age].[Entity].&amp;[Mali]" c="Mali"/>
              <i n="[03 cancer-death-rates-by-age].[Entity].&amp;[Malta]" c="Malta"/>
              <i n="[03 cancer-death-rates-by-age].[Entity].&amp;[Marshall Islands]" c="Marshall Islands"/>
              <i n="[03 cancer-death-rates-by-age].[Entity].&amp;[Mauritania]" c="Mauritania"/>
              <i n="[03 cancer-death-rates-by-age].[Entity].&amp;[Mauritius]" c="Mauritius"/>
              <i n="[03 cancer-death-rates-by-age].[Entity].&amp;[Mexico]" c="Mexico"/>
              <i n="[03 cancer-death-rates-by-age].[Entity].&amp;[Micronesia (country)]" c="Micronesia (country)"/>
              <i n="[03 cancer-death-rates-by-age].[Entity].&amp;[Middle East &amp; North Africa (WB)]" c="Middle East &amp; North Africa (WB)"/>
              <i n="[03 cancer-death-rates-by-age].[Entity].&amp;[Moldova]" c="Moldova"/>
              <i n="[03 cancer-death-rates-by-age].[Entity].&amp;[Monaco]" c="Monaco"/>
              <i n="[03 cancer-death-rates-by-age].[Entity].&amp;[Mongolia]" c="Mongolia"/>
              <i n="[03 cancer-death-rates-by-age].[Entity].&amp;[Montenegro]" c="Montenegro"/>
              <i n="[03 cancer-death-rates-by-age].[Entity].&amp;[Morocco]" c="Morocco"/>
              <i n="[03 cancer-death-rates-by-age].[Entity].&amp;[Mozambique]" c="Mozambique"/>
              <i n="[03 cancer-death-rates-by-age].[Entity].&amp;[Myanmar]" c="Myanmar"/>
              <i n="[03 cancer-death-rates-by-age].[Entity].&amp;[Namibia]" c="Namibia"/>
              <i n="[03 cancer-death-rates-by-age].[Entity].&amp;[Nauru]" c="Nauru"/>
              <i n="[03 cancer-death-rates-by-age].[Entity].&amp;[Nepal]" c="Nepal"/>
              <i n="[03 cancer-death-rates-by-age].[Entity].&amp;[Netherlands]" c="Netherlands"/>
              <i n="[03 cancer-death-rates-by-age].[Entity].&amp;[New Zealand]" c="New Zealand"/>
              <i n="[03 cancer-death-rates-by-age].[Entity].&amp;[Nicaragua]" c="Nicaragua"/>
              <i n="[03 cancer-death-rates-by-age].[Entity].&amp;[Niger]" c="Niger"/>
              <i n="[03 cancer-death-rates-by-age].[Entity].&amp;[Nigeria]" c="Nigeria"/>
              <i n="[03 cancer-death-rates-by-age].[Entity].&amp;[Niue]" c="Niue"/>
              <i n="[03 cancer-death-rates-by-age].[Entity].&amp;[North America (WB)]" c="North America (WB)"/>
              <i n="[03 cancer-death-rates-by-age].[Entity].&amp;[North Korea]" c="North Korea"/>
              <i n="[03 cancer-death-rates-by-age].[Entity].&amp;[North Macedonia]" c="North Macedonia"/>
              <i n="[03 cancer-death-rates-by-age].[Entity].&amp;[Northern Ireland]" c="Northern Ireland"/>
              <i n="[03 cancer-death-rates-by-age].[Entity].&amp;[Northern Mariana Islands]" c="Northern Mariana Islands"/>
              <i n="[03 cancer-death-rates-by-age].[Entity].&amp;[Norway]" c="Norway"/>
              <i n="[03 cancer-death-rates-by-age].[Entity].&amp;[OECD Countries]" c="OECD Countries"/>
              <i n="[03 cancer-death-rates-by-age].[Entity].&amp;[Oman]" c="Oman"/>
              <i n="[03 cancer-death-rates-by-age].[Entity].&amp;[Pakistan]" c="Pakistan"/>
              <i n="[03 cancer-death-rates-by-age].[Entity].&amp;[Palau]" c="Palau"/>
              <i n="[03 cancer-death-rates-by-age].[Entity].&amp;[Palestine]" c="Palestine"/>
              <i n="[03 cancer-death-rates-by-age].[Entity].&amp;[Panama]" c="Panama"/>
              <i n="[03 cancer-death-rates-by-age].[Entity].&amp;[Papua New Guinea]" c="Papua New Guinea"/>
              <i n="[03 cancer-death-rates-by-age].[Entity].&amp;[Paraguay]" c="Paraguay"/>
              <i n="[03 cancer-death-rates-by-age].[Entity].&amp;[Peru]" c="Peru"/>
              <i n="[03 cancer-death-rates-by-age].[Entity].&amp;[Philippines]" c="Philippines"/>
              <i n="[03 cancer-death-rates-by-age].[Entity].&amp;[Poland]" c="Poland"/>
              <i n="[03 cancer-death-rates-by-age].[Entity].&amp;[Portugal]" c="Portugal"/>
              <i n="[03 cancer-death-rates-by-age].[Entity].&amp;[Puerto Rico]" c="Puerto Rico"/>
              <i n="[03 cancer-death-rates-by-age].[Entity].&amp;[Qatar]" c="Qatar"/>
              <i n="[03 cancer-death-rates-by-age].[Entity].&amp;[Region of the Americas (WHO)]" c="Region of the Americas (WHO)"/>
              <i n="[03 cancer-death-rates-by-age].[Entity].&amp;[Romania]" c="Romania"/>
              <i n="[03 cancer-death-rates-by-age].[Entity].&amp;[Russia]" c="Russia"/>
              <i n="[03 cancer-death-rates-by-age].[Entity].&amp;[Rwanda]" c="Rwanda"/>
              <i n="[03 cancer-death-rates-by-age].[Entity].&amp;[Saint Kitts and Nevis]" c="Saint Kitts and Nevis"/>
              <i n="[03 cancer-death-rates-by-age].[Entity].&amp;[Saint Lucia]" c="Saint Lucia"/>
              <i n="[03 cancer-death-rates-by-age].[Entity].&amp;[Saint Vincent and the Grenadines]" c="Saint Vincent and the Grenadines"/>
              <i n="[03 cancer-death-rates-by-age].[Entity].&amp;[Samoa]" c="Samoa"/>
              <i n="[03 cancer-death-rates-by-age].[Entity].&amp;[San Marino]" c="San Marino"/>
              <i n="[03 cancer-death-rates-by-age].[Entity].&amp;[Sao Tome and Principe]" c="Sao Tome and Principe"/>
              <i n="[03 cancer-death-rates-by-age].[Entity].&amp;[Saudi Arabia]" c="Saudi Arabia"/>
              <i n="[03 cancer-death-rates-by-age].[Entity].&amp;[Scotland]" c="Scotland"/>
              <i n="[03 cancer-death-rates-by-age].[Entity].&amp;[Senegal]" c="Senegal"/>
              <i n="[03 cancer-death-rates-by-age].[Entity].&amp;[Serbia]" c="Serbia"/>
              <i n="[03 cancer-death-rates-by-age].[Entity].&amp;[Seychelles]" c="Seychelles"/>
              <i n="[03 cancer-death-rates-by-age].[Entity].&amp;[Sierra Leone]" c="Sierra Leone"/>
              <i n="[03 cancer-death-rates-by-age].[Entity].&amp;[Singapore]" c="Singapore"/>
              <i n="[03 cancer-death-rates-by-age].[Entity].&amp;[Slovakia]" c="Slovakia"/>
              <i n="[03 cancer-death-rates-by-age].[Entity].&amp;[Slovenia]" c="Slovenia"/>
              <i n="[03 cancer-death-rates-by-age].[Entity].&amp;[Solomon Islands]" c="Solomon Islands"/>
              <i n="[03 cancer-death-rates-by-age].[Entity].&amp;[Somalia]" c="Somalia"/>
              <i n="[03 cancer-death-rates-by-age].[Entity].&amp;[South Africa]" c="South Africa"/>
              <i n="[03 cancer-death-rates-by-age].[Entity].&amp;[South Asia (WB)]" c="South Asia (WB)"/>
              <i n="[03 cancer-death-rates-by-age].[Entity].&amp;[South Korea]" c="South Korea"/>
              <i n="[03 cancer-death-rates-by-age].[Entity].&amp;[South Sudan]" c="South Sudan"/>
              <i n="[03 cancer-death-rates-by-age].[Entity].&amp;[South-East Asia Region (WHO)]" c="South-East Asia Region (WHO)"/>
              <i n="[03 cancer-death-rates-by-age].[Entity].&amp;[Spain]" c="Spain"/>
              <i n="[03 cancer-death-rates-by-age].[Entity].&amp;[Sri Lanka]" c="Sri Lanka"/>
              <i n="[03 cancer-death-rates-by-age].[Entity].&amp;[Sub-Saharan Africa (WB)]" c="Sub-Saharan Africa (WB)"/>
              <i n="[03 cancer-death-rates-by-age].[Entity].&amp;[Sudan]" c="Sudan"/>
              <i n="[03 cancer-death-rates-by-age].[Entity].&amp;[Suriname]" c="Suriname"/>
              <i n="[03 cancer-death-rates-by-age].[Entity].&amp;[Sweden]" c="Sweden"/>
              <i n="[03 cancer-death-rates-by-age].[Entity].&amp;[Switzerland]" c="Switzerland"/>
              <i n="[03 cancer-death-rates-by-age].[Entity].&amp;[Syria]" c="Syria"/>
              <i n="[03 cancer-death-rates-by-age].[Entity].&amp;[Taiwan]" c="Taiwan"/>
              <i n="[03 cancer-death-rates-by-age].[Entity].&amp;[Tajikistan]" c="Tajikistan"/>
              <i n="[03 cancer-death-rates-by-age].[Entity].&amp;[Tanzania]" c="Tanzania"/>
              <i n="[03 cancer-death-rates-by-age].[Entity].&amp;[Thailand]" c="Thailand"/>
              <i n="[03 cancer-death-rates-by-age].[Entity].&amp;[Timor]" c="Timor"/>
              <i n="[03 cancer-death-rates-by-age].[Entity].&amp;[Togo]" c="Togo"/>
              <i n="[03 cancer-death-rates-by-age].[Entity].&amp;[Tokelau]" c="Tokelau"/>
              <i n="[03 cancer-death-rates-by-age].[Entity].&amp;[Tonga]" c="Tonga"/>
              <i n="[03 cancer-death-rates-by-age].[Entity].&amp;[Trinidad and Tobago]" c="Trinidad and Tobago"/>
              <i n="[03 cancer-death-rates-by-age].[Entity].&amp;[Tunisia]" c="Tunisia"/>
              <i n="[03 cancer-death-rates-by-age].[Entity].&amp;[Turkey]" c="Turkey"/>
              <i n="[03 cancer-death-rates-by-age].[Entity].&amp;[Turkmenistan]" c="Turkmenistan"/>
              <i n="[03 cancer-death-rates-by-age].[Entity].&amp;[Tuvalu]" c="Tuvalu"/>
              <i n="[03 cancer-death-rates-by-age].[Entity].&amp;[Uganda]" c="Uganda"/>
              <i n="[03 cancer-death-rates-by-age].[Entity].&amp;[Ukraine]" c="Ukraine"/>
              <i n="[03 cancer-death-rates-by-age].[Entity].&amp;[United Arab Emirates]" c="United Arab Emirates"/>
              <i n="[03 cancer-death-rates-by-age].[Entity].&amp;[United Kingdom]" c="United Kingdom"/>
              <i n="[03 cancer-death-rates-by-age].[Entity].&amp;[United States]" c="United States"/>
              <i n="[03 cancer-death-rates-by-age].[Entity].&amp;[United States Virgin Islands]" c="United States Virgin Islands"/>
              <i n="[03 cancer-death-rates-by-age].[Entity].&amp;[Uruguay]" c="Uruguay"/>
              <i n="[03 cancer-death-rates-by-age].[Entity].&amp;[Uzbekistan]" c="Uzbekistan"/>
              <i n="[03 cancer-death-rates-by-age].[Entity].&amp;[Vanuatu]" c="Vanuatu"/>
              <i n="[03 cancer-death-rates-by-age].[Entity].&amp;[Venezuela]" c="Venezuela"/>
              <i n="[03 cancer-death-rates-by-age].[Entity].&amp;[Vietnam]" c="Vietnam"/>
              <i n="[03 cancer-death-rates-by-age].[Entity].&amp;[Wales]" c="Wales"/>
              <i n="[03 cancer-death-rates-by-age].[Entity].&amp;[Western Pacific Region (WHO)]" c="Western Pacific Region (WHO)"/>
              <i n="[03 cancer-death-rates-by-age].[Entity].&amp;[World]" c="World"/>
              <i n="[03 cancer-death-rates-by-age].[Entity].&amp;[World Bank High Income]" c="World Bank High Income"/>
              <i n="[03 cancer-death-rates-by-age].[Entity].&amp;[World Bank Low Income]" c="World Bank Low Income"/>
              <i n="[03 cancer-death-rates-by-age].[Entity].&amp;[World Bank Lower Middle Income]" c="World Bank Lower Middle Income"/>
              <i n="[03 cancer-death-rates-by-age].[Entity].&amp;[World Bank Upper Middle Income]" c="World Bank Upper Middle Income"/>
              <i n="[03 cancer-death-rates-by-age].[Entity].&amp;[Yemen]" c="Yemen"/>
              <i n="[03 cancer-death-rates-by-age].[Entity].&amp;[Zambia]" c="Zambia"/>
              <i n="[03 cancer-death-rates-by-age].[Entity].&amp;[Zimbabwe]" c="Zimbabwe"/>
            </range>
          </ranges>
        </level>
      </levels>
      <selections count="1">
        <selection n="[03 cancer-death-rates-by-age].[Entity].[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4" xr10:uid="{0B802F7E-394F-4E35-8821-465133B343CA}" sourceName="[03 cancer-death-rates-by-age].[Year]">
  <pivotTables>
    <pivotTable tabId="15" name="PivotTable1"/>
  </pivotTables>
  <data>
    <olap pivotCacheId="11080353">
      <levels count="2">
        <level uniqueName="[03 cancer-death-rates-by-age].[Year].[(All)]" sourceCaption="(All)" count="0"/>
        <level uniqueName="[03 cancer-death-rates-by-age].[Year].[Year]" sourceCaption="Year" count="30">
          <ranges>
            <range startItem="0">
              <i n="[03 cancer-death-rates-by-age].[Year].&amp;[1990]" c="1990"/>
              <i n="[03 cancer-death-rates-by-age].[Year].&amp;[1991]" c="1991"/>
              <i n="[03 cancer-death-rates-by-age].[Year].&amp;[1992]" c="1992"/>
              <i n="[03 cancer-death-rates-by-age].[Year].&amp;[1993]" c="1993"/>
              <i n="[03 cancer-death-rates-by-age].[Year].&amp;[1994]" c="1994"/>
              <i n="[03 cancer-death-rates-by-age].[Year].&amp;[1995]" c="1995"/>
              <i n="[03 cancer-death-rates-by-age].[Year].&amp;[1996]" c="1996"/>
              <i n="[03 cancer-death-rates-by-age].[Year].&amp;[1997]" c="1997"/>
              <i n="[03 cancer-death-rates-by-age].[Year].&amp;[1998]" c="1998"/>
              <i n="[03 cancer-death-rates-by-age].[Year].&amp;[1999]" c="1999"/>
              <i n="[03 cancer-death-rates-by-age].[Year].&amp;[2000]" c="2000"/>
              <i n="[03 cancer-death-rates-by-age].[Year].&amp;[2001]" c="2001"/>
              <i n="[03 cancer-death-rates-by-age].[Year].&amp;[2002]" c="2002"/>
              <i n="[03 cancer-death-rates-by-age].[Year].&amp;[2003]" c="2003"/>
              <i n="[03 cancer-death-rates-by-age].[Year].&amp;[2004]" c="2004"/>
              <i n="[03 cancer-death-rates-by-age].[Year].&amp;[2005]" c="2005"/>
              <i n="[03 cancer-death-rates-by-age].[Year].&amp;[2006]" c="2006"/>
              <i n="[03 cancer-death-rates-by-age].[Year].&amp;[2007]" c="2007"/>
              <i n="[03 cancer-death-rates-by-age].[Year].&amp;[2008]" c="2008"/>
              <i n="[03 cancer-death-rates-by-age].[Year].&amp;[2009]" c="2009"/>
              <i n="[03 cancer-death-rates-by-age].[Year].&amp;[2010]" c="2010"/>
              <i n="[03 cancer-death-rates-by-age].[Year].&amp;[2011]" c="2011"/>
              <i n="[03 cancer-death-rates-by-age].[Year].&amp;[2012]" c="2012"/>
              <i n="[03 cancer-death-rates-by-age].[Year].&amp;[2013]" c="2013"/>
              <i n="[03 cancer-death-rates-by-age].[Year].&amp;[2014]" c="2014"/>
              <i n="[03 cancer-death-rates-by-age].[Year].&amp;[2015]" c="2015"/>
              <i n="[03 cancer-death-rates-by-age].[Year].&amp;[2016]" c="2016"/>
              <i n="[03 cancer-death-rates-by-age].[Year].&amp;[2017]" c="2017"/>
              <i n="[03 cancer-death-rates-by-age].[Year].&amp;[2018]" c="2018"/>
              <i n="[03 cancer-death-rates-by-age].[Year].&amp;[2019]" c="2019"/>
            </range>
          </ranges>
        </level>
      </levels>
      <selections count="1">
        <selection n="[03 cancer-death-rates-by-age].[Year].[All]"/>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6" xr10:uid="{A86FD8FB-6563-41FF-BB3B-D0C440F1F0BD}" sourceName="[09_cancer-deaths-rate-and-age-standardized-rate-index].[Year]">
  <pivotTables>
    <pivotTable tabId="23" name="PivotTable3"/>
  </pivotTables>
  <data>
    <olap pivotCacheId="11080353">
      <levels count="2">
        <level uniqueName="[09_cancer-deaths-rate-and-age-standardized-rate-index].[Year].[(All)]" sourceCaption="(All)" count="0"/>
        <level uniqueName="[09_cancer-deaths-rate-and-age-standardized-rate-index].[Year].[Year]" sourceCaption="Year" count="30">
          <ranges>
            <range startItem="0">
              <i n="[09_cancer-deaths-rate-and-age-standardized-rate-index].[Year].&amp;[1990]" c="1990"/>
              <i n="[09_cancer-deaths-rate-and-age-standardized-rate-index].[Year].&amp;[1991]" c="1991"/>
              <i n="[09_cancer-deaths-rate-and-age-standardized-rate-index].[Year].&amp;[1992]" c="1992"/>
              <i n="[09_cancer-deaths-rate-and-age-standardized-rate-index].[Year].&amp;[1993]" c="1993"/>
              <i n="[09_cancer-deaths-rate-and-age-standardized-rate-index].[Year].&amp;[1994]" c="1994"/>
              <i n="[09_cancer-deaths-rate-and-age-standardized-rate-index].[Year].&amp;[1995]" c="1995"/>
              <i n="[09_cancer-deaths-rate-and-age-standardized-rate-index].[Year].&amp;[1996]" c="1996"/>
              <i n="[09_cancer-deaths-rate-and-age-standardized-rate-index].[Year].&amp;[1997]" c="1997"/>
              <i n="[09_cancer-deaths-rate-and-age-standardized-rate-index].[Year].&amp;[1998]" c="1998"/>
              <i n="[09_cancer-deaths-rate-and-age-standardized-rate-index].[Year].&amp;[1999]" c="1999"/>
              <i n="[09_cancer-deaths-rate-and-age-standardized-rate-index].[Year].&amp;[2000]" c="2000"/>
              <i n="[09_cancer-deaths-rate-and-age-standardized-rate-index].[Year].&amp;[2001]" c="2001"/>
              <i n="[09_cancer-deaths-rate-and-age-standardized-rate-index].[Year].&amp;[2002]" c="2002"/>
              <i n="[09_cancer-deaths-rate-and-age-standardized-rate-index].[Year].&amp;[2003]" c="2003"/>
              <i n="[09_cancer-deaths-rate-and-age-standardized-rate-index].[Year].&amp;[2004]" c="2004"/>
              <i n="[09_cancer-deaths-rate-and-age-standardized-rate-index].[Year].&amp;[2005]" c="2005"/>
              <i n="[09_cancer-deaths-rate-and-age-standardized-rate-index].[Year].&amp;[2006]" c="2006"/>
              <i n="[09_cancer-deaths-rate-and-age-standardized-rate-index].[Year].&amp;[2007]" c="2007"/>
              <i n="[09_cancer-deaths-rate-and-age-standardized-rate-index].[Year].&amp;[2008]" c="2008"/>
              <i n="[09_cancer-deaths-rate-and-age-standardized-rate-index].[Year].&amp;[2009]" c="2009"/>
              <i n="[09_cancer-deaths-rate-and-age-standardized-rate-index].[Year].&amp;[2010]" c="2010"/>
              <i n="[09_cancer-deaths-rate-and-age-standardized-rate-index].[Year].&amp;[2011]" c="2011"/>
              <i n="[09_cancer-deaths-rate-and-age-standardized-rate-index].[Year].&amp;[2012]" c="2012"/>
              <i n="[09_cancer-deaths-rate-and-age-standardized-rate-index].[Year].&amp;[2013]" c="2013"/>
              <i n="[09_cancer-deaths-rate-and-age-standardized-rate-index].[Year].&amp;[2014]" c="2014"/>
              <i n="[09_cancer-deaths-rate-and-age-standardized-rate-index].[Year].&amp;[2015]" c="2015"/>
              <i n="[09_cancer-deaths-rate-and-age-standardized-rate-index].[Year].&amp;[2016]" c="2016"/>
              <i n="[09_cancer-deaths-rate-and-age-standardized-rate-index].[Year].&amp;[2017]" c="2017"/>
              <i n="[09_cancer-deaths-rate-and-age-standardized-rate-index].[Year].&amp;[2018]" c="2018"/>
              <i n="[09_cancer-deaths-rate-and-age-standardized-rate-index].[Year].&amp;[2019]" c="2019"/>
            </range>
          </ranges>
        </level>
      </levels>
      <selections count="1">
        <selection n="[09_cancer-deaths-rate-and-age-standardized-rate-index].[Year].[All]"/>
      </selections>
    </olap>
  </data>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tity5" xr10:uid="{E3CBC509-1D51-4155-9AE7-DFD7AA28D6B6}" sourceName="[09_cancer-deaths-rate-and-age-standardized-rate-index].[Entity]">
  <pivotTables>
    <pivotTable tabId="23" name="PivotTable3"/>
  </pivotTables>
  <data>
    <olap pivotCacheId="11080353">
      <levels count="2">
        <level uniqueName="[09_cancer-deaths-rate-and-age-standardized-rate-index].[Entity].[(All)]" sourceCaption="(All)" count="0"/>
        <level uniqueName="[09_cancer-deaths-rate-and-age-standardized-rate-index].[Entity].[Entity]" sourceCaption="Entity" count="228">
          <ranges>
            <range startItem="0">
              <i n="[09_cancer-deaths-rate-and-age-standardized-rate-index].[Entity].&amp;[Afghanistan]" c="Afghanistan"/>
              <i n="[09_cancer-deaths-rate-and-age-standardized-rate-index].[Entity].&amp;[African Region (WHO)]" c="African Region (WHO)"/>
              <i n="[09_cancer-deaths-rate-and-age-standardized-rate-index].[Entity].&amp;[Albania]" c="Albania"/>
              <i n="[09_cancer-deaths-rate-and-age-standardized-rate-index].[Entity].&amp;[Algeria]" c="Algeria"/>
              <i n="[09_cancer-deaths-rate-and-age-standardized-rate-index].[Entity].&amp;[American Samoa]" c="American Samoa"/>
              <i n="[09_cancer-deaths-rate-and-age-standardized-rate-index].[Entity].&amp;[Andorra]" c="Andorra"/>
              <i n="[09_cancer-deaths-rate-and-age-standardized-rate-index].[Entity].&amp;[Angola]" c="Angola"/>
              <i n="[09_cancer-deaths-rate-and-age-standardized-rate-index].[Entity].&amp;[Antigua and Barbuda]" c="Antigua and Barbuda"/>
              <i n="[09_cancer-deaths-rate-and-age-standardized-rate-index].[Entity].&amp;[Argentina]" c="Argentina"/>
              <i n="[09_cancer-deaths-rate-and-age-standardized-rate-index].[Entity].&amp;[Armenia]" c="Armenia"/>
              <i n="[09_cancer-deaths-rate-and-age-standardized-rate-index].[Entity].&amp;[Australia]" c="Australia"/>
              <i n="[09_cancer-deaths-rate-and-age-standardized-rate-index].[Entity].&amp;[Austria]" c="Austria"/>
              <i n="[09_cancer-deaths-rate-and-age-standardized-rate-index].[Entity].&amp;[Azerbaijan]" c="Azerbaijan"/>
              <i n="[09_cancer-deaths-rate-and-age-standardized-rate-index].[Entity].&amp;[Bahamas]" c="Bahamas"/>
              <i n="[09_cancer-deaths-rate-and-age-standardized-rate-index].[Entity].&amp;[Bahrain]" c="Bahrain"/>
              <i n="[09_cancer-deaths-rate-and-age-standardized-rate-index].[Entity].&amp;[Bangladesh]" c="Bangladesh"/>
              <i n="[09_cancer-deaths-rate-and-age-standardized-rate-index].[Entity].&amp;[Barbados]" c="Barbados"/>
              <i n="[09_cancer-deaths-rate-and-age-standardized-rate-index].[Entity].&amp;[Belarus]" c="Belarus"/>
              <i n="[09_cancer-deaths-rate-and-age-standardized-rate-index].[Entity].&amp;[Belgium]" c="Belgium"/>
              <i n="[09_cancer-deaths-rate-and-age-standardized-rate-index].[Entity].&amp;[Belize]" c="Belize"/>
              <i n="[09_cancer-deaths-rate-and-age-standardized-rate-index].[Entity].&amp;[Benin]" c="Benin"/>
              <i n="[09_cancer-deaths-rate-and-age-standardized-rate-index].[Entity].&amp;[Bermuda]" c="Bermuda"/>
              <i n="[09_cancer-deaths-rate-and-age-standardized-rate-index].[Entity].&amp;[Bhutan]" c="Bhutan"/>
              <i n="[09_cancer-deaths-rate-and-age-standardized-rate-index].[Entity].&amp;[Bolivia]" c="Bolivia"/>
              <i n="[09_cancer-deaths-rate-and-age-standardized-rate-index].[Entity].&amp;[Bosnia and Herzegovina]" c="Bosnia and Herzegovina"/>
              <i n="[09_cancer-deaths-rate-and-age-standardized-rate-index].[Entity].&amp;[Botswana]" c="Botswana"/>
              <i n="[09_cancer-deaths-rate-and-age-standardized-rate-index].[Entity].&amp;[Brazil]" c="Brazil"/>
              <i n="[09_cancer-deaths-rate-and-age-standardized-rate-index].[Entity].&amp;[Brunei]" c="Brunei"/>
              <i n="[09_cancer-deaths-rate-and-age-standardized-rate-index].[Entity].&amp;[Bulgaria]" c="Bulgaria"/>
              <i n="[09_cancer-deaths-rate-and-age-standardized-rate-index].[Entity].&amp;[Burkina Faso]" c="Burkina Faso"/>
              <i n="[09_cancer-deaths-rate-and-age-standardized-rate-index].[Entity].&amp;[Burundi]" c="Burundi"/>
              <i n="[09_cancer-deaths-rate-and-age-standardized-rate-index].[Entity].&amp;[Cambodia]" c="Cambodia"/>
              <i n="[09_cancer-deaths-rate-and-age-standardized-rate-index].[Entity].&amp;[Cameroon]" c="Cameroon"/>
              <i n="[09_cancer-deaths-rate-and-age-standardized-rate-index].[Entity].&amp;[Canada]" c="Canada"/>
              <i n="[09_cancer-deaths-rate-and-age-standardized-rate-index].[Entity].&amp;[Cape Verde]" c="Cape Verde"/>
              <i n="[09_cancer-deaths-rate-and-age-standardized-rate-index].[Entity].&amp;[Central African Republic]" c="Central African Republic"/>
              <i n="[09_cancer-deaths-rate-and-age-standardized-rate-index].[Entity].&amp;[Chad]" c="Chad"/>
              <i n="[09_cancer-deaths-rate-and-age-standardized-rate-index].[Entity].&amp;[Chile]" c="Chile"/>
              <i n="[09_cancer-deaths-rate-and-age-standardized-rate-index].[Entity].&amp;[China]" c="China"/>
              <i n="[09_cancer-deaths-rate-and-age-standardized-rate-index].[Entity].&amp;[Colombia]" c="Colombia"/>
              <i n="[09_cancer-deaths-rate-and-age-standardized-rate-index].[Entity].&amp;[Comoros]" c="Comoros"/>
              <i n="[09_cancer-deaths-rate-and-age-standardized-rate-index].[Entity].&amp;[Congo]" c="Congo"/>
              <i n="[09_cancer-deaths-rate-and-age-standardized-rate-index].[Entity].&amp;[Cook Islands]" c="Cook Islands"/>
              <i n="[09_cancer-deaths-rate-and-age-standardized-rate-index].[Entity].&amp;[Costa Rica]" c="Costa Rica"/>
              <i n="[09_cancer-deaths-rate-and-age-standardized-rate-index].[Entity].&amp;[Cote d'Ivoire]" c="Cote d'Ivoire"/>
              <i n="[09_cancer-deaths-rate-and-age-standardized-rate-index].[Entity].&amp;[Croatia]" c="Croatia"/>
              <i n="[09_cancer-deaths-rate-and-age-standardized-rate-index].[Entity].&amp;[Cuba]" c="Cuba"/>
              <i n="[09_cancer-deaths-rate-and-age-standardized-rate-index].[Entity].&amp;[Cyprus]" c="Cyprus"/>
              <i n="[09_cancer-deaths-rate-and-age-standardized-rate-index].[Entity].&amp;[Czechia]" c="Czechia"/>
              <i n="[09_cancer-deaths-rate-and-age-standardized-rate-index].[Entity].&amp;[Democratic Republic of Congo]" c="Democratic Republic of Congo"/>
              <i n="[09_cancer-deaths-rate-and-age-standardized-rate-index].[Entity].&amp;[Denmark]" c="Denmark"/>
              <i n="[09_cancer-deaths-rate-and-age-standardized-rate-index].[Entity].&amp;[Djibouti]" c="Djibouti"/>
              <i n="[09_cancer-deaths-rate-and-age-standardized-rate-index].[Entity].&amp;[Dominica]" c="Dominica"/>
              <i n="[09_cancer-deaths-rate-and-age-standardized-rate-index].[Entity].&amp;[Dominican Republic]" c="Dominican Republic"/>
              <i n="[09_cancer-deaths-rate-and-age-standardized-rate-index].[Entity].&amp;[East Asia &amp; Pacific (WB)]" c="East Asia &amp; Pacific (WB)"/>
              <i n="[09_cancer-deaths-rate-and-age-standardized-rate-index].[Entity].&amp;[Eastern Mediterranean Region (WHO)]" c="Eastern Mediterranean Region (WHO)"/>
              <i n="[09_cancer-deaths-rate-and-age-standardized-rate-index].[Entity].&amp;[Ecuador]" c="Ecuador"/>
              <i n="[09_cancer-deaths-rate-and-age-standardized-rate-index].[Entity].&amp;[Egypt]" c="Egypt"/>
              <i n="[09_cancer-deaths-rate-and-age-standardized-rate-index].[Entity].&amp;[El Salvador]" c="El Salvador"/>
              <i n="[09_cancer-deaths-rate-and-age-standardized-rate-index].[Entity].&amp;[England]" c="England"/>
              <i n="[09_cancer-deaths-rate-and-age-standardized-rate-index].[Entity].&amp;[Equatorial Guinea]" c="Equatorial Guinea"/>
              <i n="[09_cancer-deaths-rate-and-age-standardized-rate-index].[Entity].&amp;[Eritrea]" c="Eritrea"/>
              <i n="[09_cancer-deaths-rate-and-age-standardized-rate-index].[Entity].&amp;[Estonia]" c="Estonia"/>
              <i n="[09_cancer-deaths-rate-and-age-standardized-rate-index].[Entity].&amp;[Eswatini]" c="Eswatini"/>
              <i n="[09_cancer-deaths-rate-and-age-standardized-rate-index].[Entity].&amp;[Ethiopia]" c="Ethiopia"/>
              <i n="[09_cancer-deaths-rate-and-age-standardized-rate-index].[Entity].&amp;[Europe &amp; Central Asia (WB)]" c="Europe &amp; Central Asia (WB)"/>
              <i n="[09_cancer-deaths-rate-and-age-standardized-rate-index].[Entity].&amp;[European Region (WHO)]" c="European Region (WHO)"/>
              <i n="[09_cancer-deaths-rate-and-age-standardized-rate-index].[Entity].&amp;[Fiji]" c="Fiji"/>
              <i n="[09_cancer-deaths-rate-and-age-standardized-rate-index].[Entity].&amp;[Finland]" c="Finland"/>
              <i n="[09_cancer-deaths-rate-and-age-standardized-rate-index].[Entity].&amp;[France]" c="France"/>
              <i n="[09_cancer-deaths-rate-and-age-standardized-rate-index].[Entity].&amp;[G20]" c="G20"/>
              <i n="[09_cancer-deaths-rate-and-age-standardized-rate-index].[Entity].&amp;[Gabon]" c="Gabon"/>
              <i n="[09_cancer-deaths-rate-and-age-standardized-rate-index].[Entity].&amp;[Gambia]" c="Gambia"/>
              <i n="[09_cancer-deaths-rate-and-age-standardized-rate-index].[Entity].&amp;[Georgia]" c="Georgia"/>
              <i n="[09_cancer-deaths-rate-and-age-standardized-rate-index].[Entity].&amp;[Germany]" c="Germany"/>
              <i n="[09_cancer-deaths-rate-and-age-standardized-rate-index].[Entity].&amp;[Ghana]" c="Ghana"/>
              <i n="[09_cancer-deaths-rate-and-age-standardized-rate-index].[Entity].&amp;[Greece]" c="Greece"/>
              <i n="[09_cancer-deaths-rate-and-age-standardized-rate-index].[Entity].&amp;[Greenland]" c="Greenland"/>
              <i n="[09_cancer-deaths-rate-and-age-standardized-rate-index].[Entity].&amp;[Grenada]" c="Grenada"/>
              <i n="[09_cancer-deaths-rate-and-age-standardized-rate-index].[Entity].&amp;[Guam]" c="Guam"/>
              <i n="[09_cancer-deaths-rate-and-age-standardized-rate-index].[Entity].&amp;[Guatemala]" c="Guatemala"/>
              <i n="[09_cancer-deaths-rate-and-age-standardized-rate-index].[Entity].&amp;[Guinea]" c="Guinea"/>
              <i n="[09_cancer-deaths-rate-and-age-standardized-rate-index].[Entity].&amp;[Guinea-Bissau]" c="Guinea-Bissau"/>
              <i n="[09_cancer-deaths-rate-and-age-standardized-rate-index].[Entity].&amp;[Guyana]" c="Guyana"/>
              <i n="[09_cancer-deaths-rate-and-age-standardized-rate-index].[Entity].&amp;[Haiti]" c="Haiti"/>
              <i n="[09_cancer-deaths-rate-and-age-standardized-rate-index].[Entity].&amp;[Honduras]" c="Honduras"/>
              <i n="[09_cancer-deaths-rate-and-age-standardized-rate-index].[Entity].&amp;[Hungary]" c="Hungary"/>
              <i n="[09_cancer-deaths-rate-and-age-standardized-rate-index].[Entity].&amp;[Iceland]" c="Iceland"/>
              <i n="[09_cancer-deaths-rate-and-age-standardized-rate-index].[Entity].&amp;[India]" c="India"/>
              <i n="[09_cancer-deaths-rate-and-age-standardized-rate-index].[Entity].&amp;[Indonesia]" c="Indonesia"/>
              <i n="[09_cancer-deaths-rate-and-age-standardized-rate-index].[Entity].&amp;[Iran]" c="Iran"/>
              <i n="[09_cancer-deaths-rate-and-age-standardized-rate-index].[Entity].&amp;[Iraq]" c="Iraq"/>
              <i n="[09_cancer-deaths-rate-and-age-standardized-rate-index].[Entity].&amp;[Ireland]" c="Ireland"/>
              <i n="[09_cancer-deaths-rate-and-age-standardized-rate-index].[Entity].&amp;[Israel]" c="Israel"/>
              <i n="[09_cancer-deaths-rate-and-age-standardized-rate-index].[Entity].&amp;[Italy]" c="Italy"/>
              <i n="[09_cancer-deaths-rate-and-age-standardized-rate-index].[Entity].&amp;[Jamaica]" c="Jamaica"/>
              <i n="[09_cancer-deaths-rate-and-age-standardized-rate-index].[Entity].&amp;[Japan]" c="Japan"/>
              <i n="[09_cancer-deaths-rate-and-age-standardized-rate-index].[Entity].&amp;[Jordan]" c="Jordan"/>
              <i n="[09_cancer-deaths-rate-and-age-standardized-rate-index].[Entity].&amp;[Kazakhstan]" c="Kazakhstan"/>
              <i n="[09_cancer-deaths-rate-and-age-standardized-rate-index].[Entity].&amp;[Kenya]" c="Kenya"/>
              <i n="[09_cancer-deaths-rate-and-age-standardized-rate-index].[Entity].&amp;[Kiribati]" c="Kiribati"/>
              <i n="[09_cancer-deaths-rate-and-age-standardized-rate-index].[Entity].&amp;[Kuwait]" c="Kuwait"/>
              <i n="[09_cancer-deaths-rate-and-age-standardized-rate-index].[Entity].&amp;[Kyrgyzstan]" c="Kyrgyzstan"/>
              <i n="[09_cancer-deaths-rate-and-age-standardized-rate-index].[Entity].&amp;[Laos]" c="Laos"/>
              <i n="[09_cancer-deaths-rate-and-age-standardized-rate-index].[Entity].&amp;[Latin America &amp; Caribbean (WB)]" c="Latin America &amp; Caribbean (WB)"/>
              <i n="[09_cancer-deaths-rate-and-age-standardized-rate-index].[Entity].&amp;[Latvia]" c="Latvia"/>
              <i n="[09_cancer-deaths-rate-and-age-standardized-rate-index].[Entity].&amp;[Lebanon]" c="Lebanon"/>
              <i n="[09_cancer-deaths-rate-and-age-standardized-rate-index].[Entity].&amp;[Lesotho]" c="Lesotho"/>
              <i n="[09_cancer-deaths-rate-and-age-standardized-rate-index].[Entity].&amp;[Liberia]" c="Liberia"/>
              <i n="[09_cancer-deaths-rate-and-age-standardized-rate-index].[Entity].&amp;[Libya]" c="Libya"/>
              <i n="[09_cancer-deaths-rate-and-age-standardized-rate-index].[Entity].&amp;[Lithuania]" c="Lithuania"/>
              <i n="[09_cancer-deaths-rate-and-age-standardized-rate-index].[Entity].&amp;[Luxembourg]" c="Luxembourg"/>
              <i n="[09_cancer-deaths-rate-and-age-standardized-rate-index].[Entity].&amp;[Madagascar]" c="Madagascar"/>
              <i n="[09_cancer-deaths-rate-and-age-standardized-rate-index].[Entity].&amp;[Malawi]" c="Malawi"/>
              <i n="[09_cancer-deaths-rate-and-age-standardized-rate-index].[Entity].&amp;[Malaysia]" c="Malaysia"/>
              <i n="[09_cancer-deaths-rate-and-age-standardized-rate-index].[Entity].&amp;[Maldives]" c="Maldives"/>
              <i n="[09_cancer-deaths-rate-and-age-standardized-rate-index].[Entity].&amp;[Mali]" c="Mali"/>
              <i n="[09_cancer-deaths-rate-and-age-standardized-rate-index].[Entity].&amp;[Malta]" c="Malta"/>
              <i n="[09_cancer-deaths-rate-and-age-standardized-rate-index].[Entity].&amp;[Marshall Islands]" c="Marshall Islands"/>
              <i n="[09_cancer-deaths-rate-and-age-standardized-rate-index].[Entity].&amp;[Mauritania]" c="Mauritania"/>
              <i n="[09_cancer-deaths-rate-and-age-standardized-rate-index].[Entity].&amp;[Mauritius]" c="Mauritius"/>
              <i n="[09_cancer-deaths-rate-and-age-standardized-rate-index].[Entity].&amp;[Mexico]" c="Mexico"/>
              <i n="[09_cancer-deaths-rate-and-age-standardized-rate-index].[Entity].&amp;[Micronesia (country)]" c="Micronesia (country)"/>
              <i n="[09_cancer-deaths-rate-and-age-standardized-rate-index].[Entity].&amp;[Middle East &amp; North Africa (WB)]" c="Middle East &amp; North Africa (WB)"/>
              <i n="[09_cancer-deaths-rate-and-age-standardized-rate-index].[Entity].&amp;[Moldova]" c="Moldova"/>
              <i n="[09_cancer-deaths-rate-and-age-standardized-rate-index].[Entity].&amp;[Monaco]" c="Monaco"/>
              <i n="[09_cancer-deaths-rate-and-age-standardized-rate-index].[Entity].&amp;[Mongolia]" c="Mongolia"/>
              <i n="[09_cancer-deaths-rate-and-age-standardized-rate-index].[Entity].&amp;[Montenegro]" c="Montenegro"/>
              <i n="[09_cancer-deaths-rate-and-age-standardized-rate-index].[Entity].&amp;[Morocco]" c="Morocco"/>
              <i n="[09_cancer-deaths-rate-and-age-standardized-rate-index].[Entity].&amp;[Mozambique]" c="Mozambique"/>
              <i n="[09_cancer-deaths-rate-and-age-standardized-rate-index].[Entity].&amp;[Myanmar]" c="Myanmar"/>
              <i n="[09_cancer-deaths-rate-and-age-standardized-rate-index].[Entity].&amp;[Namibia]" c="Namibia"/>
              <i n="[09_cancer-deaths-rate-and-age-standardized-rate-index].[Entity].&amp;[Nauru]" c="Nauru"/>
              <i n="[09_cancer-deaths-rate-and-age-standardized-rate-index].[Entity].&amp;[Nepal]" c="Nepal"/>
              <i n="[09_cancer-deaths-rate-and-age-standardized-rate-index].[Entity].&amp;[Netherlands]" c="Netherlands"/>
              <i n="[09_cancer-deaths-rate-and-age-standardized-rate-index].[Entity].&amp;[New Zealand]" c="New Zealand"/>
              <i n="[09_cancer-deaths-rate-and-age-standardized-rate-index].[Entity].&amp;[Nicaragua]" c="Nicaragua"/>
              <i n="[09_cancer-deaths-rate-and-age-standardized-rate-index].[Entity].&amp;[Niger]" c="Niger"/>
              <i n="[09_cancer-deaths-rate-and-age-standardized-rate-index].[Entity].&amp;[Nigeria]" c="Nigeria"/>
              <i n="[09_cancer-deaths-rate-and-age-standardized-rate-index].[Entity].&amp;[Niue]" c="Niue"/>
              <i n="[09_cancer-deaths-rate-and-age-standardized-rate-index].[Entity].&amp;[North America (WB)]" c="North America (WB)"/>
              <i n="[09_cancer-deaths-rate-and-age-standardized-rate-index].[Entity].&amp;[North Korea]" c="North Korea"/>
              <i n="[09_cancer-deaths-rate-and-age-standardized-rate-index].[Entity].&amp;[North Macedonia]" c="North Macedonia"/>
              <i n="[09_cancer-deaths-rate-and-age-standardized-rate-index].[Entity].&amp;[Northern Ireland]" c="Northern Ireland"/>
              <i n="[09_cancer-deaths-rate-and-age-standardized-rate-index].[Entity].&amp;[Northern Mariana Islands]" c="Northern Mariana Islands"/>
              <i n="[09_cancer-deaths-rate-and-age-standardized-rate-index].[Entity].&amp;[Norway]" c="Norway"/>
              <i n="[09_cancer-deaths-rate-and-age-standardized-rate-index].[Entity].&amp;[OECD Countries]" c="OECD Countries"/>
              <i n="[09_cancer-deaths-rate-and-age-standardized-rate-index].[Entity].&amp;[Oman]" c="Oman"/>
              <i n="[09_cancer-deaths-rate-and-age-standardized-rate-index].[Entity].&amp;[Pakistan]" c="Pakistan"/>
              <i n="[09_cancer-deaths-rate-and-age-standardized-rate-index].[Entity].&amp;[Palau]" c="Palau"/>
              <i n="[09_cancer-deaths-rate-and-age-standardized-rate-index].[Entity].&amp;[Palestine]" c="Palestine"/>
              <i n="[09_cancer-deaths-rate-and-age-standardized-rate-index].[Entity].&amp;[Panama]" c="Panama"/>
              <i n="[09_cancer-deaths-rate-and-age-standardized-rate-index].[Entity].&amp;[Papua New Guinea]" c="Papua New Guinea"/>
              <i n="[09_cancer-deaths-rate-and-age-standardized-rate-index].[Entity].&amp;[Paraguay]" c="Paraguay"/>
              <i n="[09_cancer-deaths-rate-and-age-standardized-rate-index].[Entity].&amp;[Peru]" c="Peru"/>
              <i n="[09_cancer-deaths-rate-and-age-standardized-rate-index].[Entity].&amp;[Philippines]" c="Philippines"/>
              <i n="[09_cancer-deaths-rate-and-age-standardized-rate-index].[Entity].&amp;[Poland]" c="Poland"/>
              <i n="[09_cancer-deaths-rate-and-age-standardized-rate-index].[Entity].&amp;[Portugal]" c="Portugal"/>
              <i n="[09_cancer-deaths-rate-and-age-standardized-rate-index].[Entity].&amp;[Puerto Rico]" c="Puerto Rico"/>
              <i n="[09_cancer-deaths-rate-and-age-standardized-rate-index].[Entity].&amp;[Qatar]" c="Qatar"/>
              <i n="[09_cancer-deaths-rate-and-age-standardized-rate-index].[Entity].&amp;[Region of the Americas (WHO)]" c="Region of the Americas (WHO)"/>
              <i n="[09_cancer-deaths-rate-and-age-standardized-rate-index].[Entity].&amp;[Romania]" c="Romania"/>
              <i n="[09_cancer-deaths-rate-and-age-standardized-rate-index].[Entity].&amp;[Russia]" c="Russia"/>
              <i n="[09_cancer-deaths-rate-and-age-standardized-rate-index].[Entity].&amp;[Rwanda]" c="Rwanda"/>
              <i n="[09_cancer-deaths-rate-and-age-standardized-rate-index].[Entity].&amp;[Saint Kitts and Nevis]" c="Saint Kitts and Nevis"/>
              <i n="[09_cancer-deaths-rate-and-age-standardized-rate-index].[Entity].&amp;[Saint Lucia]" c="Saint Lucia"/>
              <i n="[09_cancer-deaths-rate-and-age-standardized-rate-index].[Entity].&amp;[Saint Vincent and the Grenadines]" c="Saint Vincent and the Grenadines"/>
              <i n="[09_cancer-deaths-rate-and-age-standardized-rate-index].[Entity].&amp;[Samoa]" c="Samoa"/>
              <i n="[09_cancer-deaths-rate-and-age-standardized-rate-index].[Entity].&amp;[San Marino]" c="San Marino"/>
              <i n="[09_cancer-deaths-rate-and-age-standardized-rate-index].[Entity].&amp;[Sao Tome and Principe]" c="Sao Tome and Principe"/>
              <i n="[09_cancer-deaths-rate-and-age-standardized-rate-index].[Entity].&amp;[Saudi Arabia]" c="Saudi Arabia"/>
              <i n="[09_cancer-deaths-rate-and-age-standardized-rate-index].[Entity].&amp;[Scotland]" c="Scotland"/>
              <i n="[09_cancer-deaths-rate-and-age-standardized-rate-index].[Entity].&amp;[Senegal]" c="Senegal"/>
              <i n="[09_cancer-deaths-rate-and-age-standardized-rate-index].[Entity].&amp;[Serbia]" c="Serbia"/>
              <i n="[09_cancer-deaths-rate-and-age-standardized-rate-index].[Entity].&amp;[Seychelles]" c="Seychelles"/>
              <i n="[09_cancer-deaths-rate-and-age-standardized-rate-index].[Entity].&amp;[Sierra Leone]" c="Sierra Leone"/>
              <i n="[09_cancer-deaths-rate-and-age-standardized-rate-index].[Entity].&amp;[Singapore]" c="Singapore"/>
              <i n="[09_cancer-deaths-rate-and-age-standardized-rate-index].[Entity].&amp;[Slovakia]" c="Slovakia"/>
              <i n="[09_cancer-deaths-rate-and-age-standardized-rate-index].[Entity].&amp;[Slovenia]" c="Slovenia"/>
              <i n="[09_cancer-deaths-rate-and-age-standardized-rate-index].[Entity].&amp;[Solomon Islands]" c="Solomon Islands"/>
              <i n="[09_cancer-deaths-rate-and-age-standardized-rate-index].[Entity].&amp;[Somalia]" c="Somalia"/>
              <i n="[09_cancer-deaths-rate-and-age-standardized-rate-index].[Entity].&amp;[South Africa]" c="South Africa"/>
              <i n="[09_cancer-deaths-rate-and-age-standardized-rate-index].[Entity].&amp;[South Asia (WB)]" c="South Asia (WB)"/>
              <i n="[09_cancer-deaths-rate-and-age-standardized-rate-index].[Entity].&amp;[South Korea]" c="South Korea"/>
              <i n="[09_cancer-deaths-rate-and-age-standardized-rate-index].[Entity].&amp;[South Sudan]" c="South Sudan"/>
              <i n="[09_cancer-deaths-rate-and-age-standardized-rate-index].[Entity].&amp;[South-East Asia Region (WHO)]" c="South-East Asia Region (WHO)"/>
              <i n="[09_cancer-deaths-rate-and-age-standardized-rate-index].[Entity].&amp;[Spain]" c="Spain"/>
              <i n="[09_cancer-deaths-rate-and-age-standardized-rate-index].[Entity].&amp;[Sri Lanka]" c="Sri Lanka"/>
              <i n="[09_cancer-deaths-rate-and-age-standardized-rate-index].[Entity].&amp;[Sub-Saharan Africa (WB)]" c="Sub-Saharan Africa (WB)"/>
              <i n="[09_cancer-deaths-rate-and-age-standardized-rate-index].[Entity].&amp;[Sudan]" c="Sudan"/>
              <i n="[09_cancer-deaths-rate-and-age-standardized-rate-index].[Entity].&amp;[Suriname]" c="Suriname"/>
              <i n="[09_cancer-deaths-rate-and-age-standardized-rate-index].[Entity].&amp;[Sweden]" c="Sweden"/>
              <i n="[09_cancer-deaths-rate-and-age-standardized-rate-index].[Entity].&amp;[Switzerland]" c="Switzerland"/>
              <i n="[09_cancer-deaths-rate-and-age-standardized-rate-index].[Entity].&amp;[Syria]" c="Syria"/>
              <i n="[09_cancer-deaths-rate-and-age-standardized-rate-index].[Entity].&amp;[Taiwan]" c="Taiwan"/>
              <i n="[09_cancer-deaths-rate-and-age-standardized-rate-index].[Entity].&amp;[Tajikistan]" c="Tajikistan"/>
              <i n="[09_cancer-deaths-rate-and-age-standardized-rate-index].[Entity].&amp;[Tanzania]" c="Tanzania"/>
              <i n="[09_cancer-deaths-rate-and-age-standardized-rate-index].[Entity].&amp;[Thailand]" c="Thailand"/>
              <i n="[09_cancer-deaths-rate-and-age-standardized-rate-index].[Entity].&amp;[Timor]" c="Timor"/>
              <i n="[09_cancer-deaths-rate-and-age-standardized-rate-index].[Entity].&amp;[Togo]" c="Togo"/>
              <i n="[09_cancer-deaths-rate-and-age-standardized-rate-index].[Entity].&amp;[Tokelau]" c="Tokelau"/>
              <i n="[09_cancer-deaths-rate-and-age-standardized-rate-index].[Entity].&amp;[Tonga]" c="Tonga"/>
              <i n="[09_cancer-deaths-rate-and-age-standardized-rate-index].[Entity].&amp;[Trinidad and Tobago]" c="Trinidad and Tobago"/>
              <i n="[09_cancer-deaths-rate-and-age-standardized-rate-index].[Entity].&amp;[Tunisia]" c="Tunisia"/>
              <i n="[09_cancer-deaths-rate-and-age-standardized-rate-index].[Entity].&amp;[Turkey]" c="Turkey"/>
              <i n="[09_cancer-deaths-rate-and-age-standardized-rate-index].[Entity].&amp;[Turkmenistan]" c="Turkmenistan"/>
              <i n="[09_cancer-deaths-rate-and-age-standardized-rate-index].[Entity].&amp;[Tuvalu]" c="Tuvalu"/>
              <i n="[09_cancer-deaths-rate-and-age-standardized-rate-index].[Entity].&amp;[Uganda]" c="Uganda"/>
              <i n="[09_cancer-deaths-rate-and-age-standardized-rate-index].[Entity].&amp;[Ukraine]" c="Ukraine"/>
              <i n="[09_cancer-deaths-rate-and-age-standardized-rate-index].[Entity].&amp;[United Arab Emirates]" c="United Arab Emirates"/>
              <i n="[09_cancer-deaths-rate-and-age-standardized-rate-index].[Entity].&amp;[United Kingdom]" c="United Kingdom"/>
              <i n="[09_cancer-deaths-rate-and-age-standardized-rate-index].[Entity].&amp;[United States]" c="United States"/>
              <i n="[09_cancer-deaths-rate-and-age-standardized-rate-index].[Entity].&amp;[United States Virgin Islands]" c="United States Virgin Islands"/>
              <i n="[09_cancer-deaths-rate-and-age-standardized-rate-index].[Entity].&amp;[Uruguay]" c="Uruguay"/>
              <i n="[09_cancer-deaths-rate-and-age-standardized-rate-index].[Entity].&amp;[Uzbekistan]" c="Uzbekistan"/>
              <i n="[09_cancer-deaths-rate-and-age-standardized-rate-index].[Entity].&amp;[Vanuatu]" c="Vanuatu"/>
              <i n="[09_cancer-deaths-rate-and-age-standardized-rate-index].[Entity].&amp;[Venezuela]" c="Venezuela"/>
              <i n="[09_cancer-deaths-rate-and-age-standardized-rate-index].[Entity].&amp;[Vietnam]" c="Vietnam"/>
              <i n="[09_cancer-deaths-rate-and-age-standardized-rate-index].[Entity].&amp;[Wales]" c="Wales"/>
              <i n="[09_cancer-deaths-rate-and-age-standardized-rate-index].[Entity].&amp;[Western Pacific Region (WHO)]" c="Western Pacific Region (WHO)"/>
              <i n="[09_cancer-deaths-rate-and-age-standardized-rate-index].[Entity].&amp;[World]" c="World"/>
              <i n="[09_cancer-deaths-rate-and-age-standardized-rate-index].[Entity].&amp;[World Bank High Income]" c="World Bank High Income"/>
              <i n="[09_cancer-deaths-rate-and-age-standardized-rate-index].[Entity].&amp;[World Bank Low Income]" c="World Bank Low Income"/>
              <i n="[09_cancer-deaths-rate-and-age-standardized-rate-index].[Entity].&amp;[World Bank Lower Middle Income]" c="World Bank Lower Middle Income"/>
              <i n="[09_cancer-deaths-rate-and-age-standardized-rate-index].[Entity].&amp;[World Bank Upper Middle Income]" c="World Bank Upper Middle Income"/>
              <i n="[09_cancer-deaths-rate-and-age-standardized-rate-index].[Entity].&amp;[Yemen]" c="Yemen"/>
              <i n="[09_cancer-deaths-rate-and-age-standardized-rate-index].[Entity].&amp;[Zambia]" c="Zambia"/>
              <i n="[09_cancer-deaths-rate-and-age-standardized-rate-index].[Entity].&amp;[Zimbabwe]" c="Zimbabwe"/>
            </range>
          </ranges>
        </level>
      </levels>
      <selections count="1">
        <selection n="[09_cancer-deaths-rate-and-age-standardized-rate-index].[Entity].[All]"/>
      </selections>
    </olap>
  </data>
</slicerCacheDefinition>
</file>

<file path=xl/slicerCaches/slicerCache1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tity6" xr10:uid="{4D0FAAD9-D86C-4043-85F2-C87393359FB8}" sourceName="[04_share-of-population-with-cancer-types_].[Entity]">
  <pivotTables>
    <pivotTable tabId="16" name="PivotTable4"/>
  </pivotTables>
  <data>
    <olap pivotCacheId="11080353">
      <levels count="2">
        <level uniqueName="[04_share-of-population-with-cancer-types_].[Entity].[(All)]" sourceCaption="(All)" count="0"/>
        <level uniqueName="[04_share-of-population-with-cancer-types_].[Entity].[Entity]" sourceCaption="Entity" count="226">
          <ranges>
            <range startItem="0">
              <i n="[04_share-of-population-with-cancer-types_].[Entity].&amp;[Afghanistan]" c="Afghanistan"/>
              <i n="[04_share-of-population-with-cancer-types_].[Entity].&amp;[African Region (WHO)]" c="African Region (WHO)"/>
              <i n="[04_share-of-population-with-cancer-types_].[Entity].&amp;[Albania]" c="Albania"/>
              <i n="[04_share-of-population-with-cancer-types_].[Entity].&amp;[Algeria]" c="Algeria"/>
              <i n="[04_share-of-population-with-cancer-types_].[Entity].&amp;[American Samoa]" c="American Samoa"/>
              <i n="[04_share-of-population-with-cancer-types_].[Entity].&amp;[Andorra]" c="Andorra"/>
              <i n="[04_share-of-population-with-cancer-types_].[Entity].&amp;[Angola]" c="Angola"/>
              <i n="[04_share-of-population-with-cancer-types_].[Entity].&amp;[Antigua and Barbuda]" c="Antigua and Barbuda"/>
              <i n="[04_share-of-population-with-cancer-types_].[Entity].&amp;[Argentina]" c="Argentina"/>
              <i n="[04_share-of-population-with-cancer-types_].[Entity].&amp;[Armenia]" c="Armenia"/>
              <i n="[04_share-of-population-with-cancer-types_].[Entity].&amp;[Australia]" c="Australia"/>
              <i n="[04_share-of-population-with-cancer-types_].[Entity].&amp;[Austria]" c="Austria"/>
              <i n="[04_share-of-population-with-cancer-types_].[Entity].&amp;[Azerbaijan]" c="Azerbaijan"/>
              <i n="[04_share-of-population-with-cancer-types_].[Entity].&amp;[Bahamas]" c="Bahamas"/>
              <i n="[04_share-of-population-with-cancer-types_].[Entity].&amp;[Bahrain]" c="Bahrain"/>
              <i n="[04_share-of-population-with-cancer-types_].[Entity].&amp;[Bangladesh]" c="Bangladesh"/>
              <i n="[04_share-of-population-with-cancer-types_].[Entity].&amp;[Barbados]" c="Barbados"/>
              <i n="[04_share-of-population-with-cancer-types_].[Entity].&amp;[Belarus]" c="Belarus"/>
              <i n="[04_share-of-population-with-cancer-types_].[Entity].&amp;[Belgium]" c="Belgium"/>
              <i n="[04_share-of-population-with-cancer-types_].[Entity].&amp;[Belize]" c="Belize"/>
              <i n="[04_share-of-population-with-cancer-types_].[Entity].&amp;[Benin]" c="Benin"/>
              <i n="[04_share-of-population-with-cancer-types_].[Entity].&amp;[Bermuda]" c="Bermuda"/>
              <i n="[04_share-of-population-with-cancer-types_].[Entity].&amp;[Bhutan]" c="Bhutan"/>
              <i n="[04_share-of-population-with-cancer-types_].[Entity].&amp;[Bolivia]" c="Bolivia"/>
              <i n="[04_share-of-population-with-cancer-types_].[Entity].&amp;[Bosnia and Herzegovina]" c="Bosnia and Herzegovina"/>
              <i n="[04_share-of-population-with-cancer-types_].[Entity].&amp;[Botswana]" c="Botswana"/>
              <i n="[04_share-of-population-with-cancer-types_].[Entity].&amp;[Brazil]" c="Brazil"/>
              <i n="[04_share-of-population-with-cancer-types_].[Entity].&amp;[Brunei]" c="Brunei"/>
              <i n="[04_share-of-population-with-cancer-types_].[Entity].&amp;[Bulgaria]" c="Bulgaria"/>
              <i n="[04_share-of-population-with-cancer-types_].[Entity].&amp;[Burkina Faso]" c="Burkina Faso"/>
              <i n="[04_share-of-population-with-cancer-types_].[Entity].&amp;[Burundi]" c="Burundi"/>
              <i n="[04_share-of-population-with-cancer-types_].[Entity].&amp;[Cambodia]" c="Cambodia"/>
              <i n="[04_share-of-population-with-cancer-types_].[Entity].&amp;[Cameroon]" c="Cameroon"/>
              <i n="[04_share-of-population-with-cancer-types_].[Entity].&amp;[Canada]" c="Canada"/>
              <i n="[04_share-of-population-with-cancer-types_].[Entity].&amp;[Cape Verde]" c="Cape Verde"/>
              <i n="[04_share-of-population-with-cancer-types_].[Entity].&amp;[Central African Republic]" c="Central African Republic"/>
              <i n="[04_share-of-population-with-cancer-types_].[Entity].&amp;[Chad]" c="Chad"/>
              <i n="[04_share-of-population-with-cancer-types_].[Entity].&amp;[Chile]" c="Chile"/>
              <i n="[04_share-of-population-with-cancer-types_].[Entity].&amp;[China]" c="China"/>
              <i n="[04_share-of-population-with-cancer-types_].[Entity].&amp;[Colombia]" c="Colombia"/>
              <i n="[04_share-of-population-with-cancer-types_].[Entity].&amp;[Comoros]" c="Comoros"/>
              <i n="[04_share-of-population-with-cancer-types_].[Entity].&amp;[Congo]" c="Congo"/>
              <i n="[04_share-of-population-with-cancer-types_].[Entity].&amp;[Cook Islands]" c="Cook Islands"/>
              <i n="[04_share-of-population-with-cancer-types_].[Entity].&amp;[Costa Rica]" c="Costa Rica"/>
              <i n="[04_share-of-population-with-cancer-types_].[Entity].&amp;[Cote d'Ivoire]" c="Cote d'Ivoire"/>
              <i n="[04_share-of-population-with-cancer-types_].[Entity].&amp;[Croatia]" c="Croatia"/>
              <i n="[04_share-of-population-with-cancer-types_].[Entity].&amp;[Cuba]" c="Cuba"/>
              <i n="[04_share-of-population-with-cancer-types_].[Entity].&amp;[Cyprus]" c="Cyprus"/>
              <i n="[04_share-of-population-with-cancer-types_].[Entity].&amp;[Czechia]" c="Czechia"/>
              <i n="[04_share-of-population-with-cancer-types_].[Entity].&amp;[Democratic Republic of Congo]" c="Democratic Republic of Congo"/>
              <i n="[04_share-of-population-with-cancer-types_].[Entity].&amp;[Denmark]" c="Denmark"/>
              <i n="[04_share-of-population-with-cancer-types_].[Entity].&amp;[Djibouti]" c="Djibouti"/>
              <i n="[04_share-of-population-with-cancer-types_].[Entity].&amp;[Dominica]" c="Dominica"/>
              <i n="[04_share-of-population-with-cancer-types_].[Entity].&amp;[Dominican Republic]" c="Dominican Republic"/>
              <i n="[04_share-of-population-with-cancer-types_].[Entity].&amp;[East Asia &amp; Pacific (WB)]" c="East Asia &amp; Pacific (WB)"/>
              <i n="[04_share-of-population-with-cancer-types_].[Entity].&amp;[Eastern Mediterranean Region (WHO)]" c="Eastern Mediterranean Region (WHO)"/>
              <i n="[04_share-of-population-with-cancer-types_].[Entity].&amp;[Ecuador]" c="Ecuador"/>
              <i n="[04_share-of-population-with-cancer-types_].[Entity].&amp;[Egypt]" c="Egypt"/>
              <i n="[04_share-of-population-with-cancer-types_].[Entity].&amp;[El Salvador]" c="El Salvador"/>
              <i n="[04_share-of-population-with-cancer-types_].[Entity].&amp;[England]" c="England"/>
              <i n="[04_share-of-population-with-cancer-types_].[Entity].&amp;[Equatorial Guinea]" c="Equatorial Guinea"/>
              <i n="[04_share-of-population-with-cancer-types_].[Entity].&amp;[Eritrea]" c="Eritrea"/>
              <i n="[04_share-of-population-with-cancer-types_].[Entity].&amp;[Estonia]" c="Estonia"/>
              <i n="[04_share-of-population-with-cancer-types_].[Entity].&amp;[Eswatini]" c="Eswatini"/>
              <i n="[04_share-of-population-with-cancer-types_].[Entity].&amp;[Ethiopia]" c="Ethiopia"/>
              <i n="[04_share-of-population-with-cancer-types_].[Entity].&amp;[Europe &amp; Central Asia (WB)]" c="Europe &amp; Central Asia (WB)"/>
              <i n="[04_share-of-population-with-cancer-types_].[Entity].&amp;[European Region (WHO)]" c="European Region (WHO)"/>
              <i n="[04_share-of-population-with-cancer-types_].[Entity].&amp;[Fiji]" c="Fiji"/>
              <i n="[04_share-of-population-with-cancer-types_].[Entity].&amp;[Finland]" c="Finland"/>
              <i n="[04_share-of-population-with-cancer-types_].[Entity].&amp;[France]" c="France"/>
              <i n="[04_share-of-population-with-cancer-types_].[Entity].&amp;[G20]" c="G20"/>
              <i n="[04_share-of-population-with-cancer-types_].[Entity].&amp;[Gabon]" c="Gabon"/>
              <i n="[04_share-of-population-with-cancer-types_].[Entity].&amp;[Gambia]" c="Gambia"/>
              <i n="[04_share-of-population-with-cancer-types_].[Entity].&amp;[Georgia]" c="Georgia"/>
              <i n="[04_share-of-population-with-cancer-types_].[Entity].&amp;[Germany]" c="Germany"/>
              <i n="[04_share-of-population-with-cancer-types_].[Entity].&amp;[Ghana]" c="Ghana"/>
              <i n="[04_share-of-population-with-cancer-types_].[Entity].&amp;[Greece]" c="Greece"/>
              <i n="[04_share-of-population-with-cancer-types_].[Entity].&amp;[Greenland]" c="Greenland"/>
              <i n="[04_share-of-population-with-cancer-types_].[Entity].&amp;[Grenada]" c="Grenada"/>
              <i n="[04_share-of-population-with-cancer-types_].[Entity].&amp;[Guam]" c="Guam"/>
              <i n="[04_share-of-population-with-cancer-types_].[Entity].&amp;[Guatemala]" c="Guatemala"/>
              <i n="[04_share-of-population-with-cancer-types_].[Entity].&amp;[Guinea]" c="Guinea"/>
              <i n="[04_share-of-population-with-cancer-types_].[Entity].&amp;[Guinea-Bissau]" c="Guinea-Bissau"/>
              <i n="[04_share-of-population-with-cancer-types_].[Entity].&amp;[Guyana]" c="Guyana"/>
              <i n="[04_share-of-population-with-cancer-types_].[Entity].&amp;[Haiti]" c="Haiti"/>
              <i n="[04_share-of-population-with-cancer-types_].[Entity].&amp;[Honduras]" c="Honduras"/>
              <i n="[04_share-of-population-with-cancer-types_].[Entity].&amp;[Hungary]" c="Hungary"/>
              <i n="[04_share-of-population-with-cancer-types_].[Entity].&amp;[Iceland]" c="Iceland"/>
              <i n="[04_share-of-population-with-cancer-types_].[Entity].&amp;[India]" c="India"/>
              <i n="[04_share-of-population-with-cancer-types_].[Entity].&amp;[Indonesia]" c="Indonesia"/>
              <i n="[04_share-of-population-with-cancer-types_].[Entity].&amp;[Iran]" c="Iran"/>
              <i n="[04_share-of-population-with-cancer-types_].[Entity].&amp;[Iraq]" c="Iraq"/>
              <i n="[04_share-of-population-with-cancer-types_].[Entity].&amp;[Ireland]" c="Ireland"/>
              <i n="[04_share-of-population-with-cancer-types_].[Entity].&amp;[Israel]" c="Israel"/>
              <i n="[04_share-of-population-with-cancer-types_].[Entity].&amp;[Italy]" c="Italy"/>
              <i n="[04_share-of-population-with-cancer-types_].[Entity].&amp;[Jamaica]" c="Jamaica"/>
              <i n="[04_share-of-population-with-cancer-types_].[Entity].&amp;[Japan]" c="Japan"/>
              <i n="[04_share-of-population-with-cancer-types_].[Entity].&amp;[Jordan]" c="Jordan"/>
              <i n="[04_share-of-population-with-cancer-types_].[Entity].&amp;[Kazakhstan]" c="Kazakhstan"/>
              <i n="[04_share-of-population-with-cancer-types_].[Entity].&amp;[Kenya]" c="Kenya"/>
              <i n="[04_share-of-population-with-cancer-types_].[Entity].&amp;[Kiribati]" c="Kiribati"/>
              <i n="[04_share-of-population-with-cancer-types_].[Entity].&amp;[Kuwait]" c="Kuwait"/>
              <i n="[04_share-of-population-with-cancer-types_].[Entity].&amp;[Kyrgyzstan]" c="Kyrgyzstan"/>
              <i n="[04_share-of-population-with-cancer-types_].[Entity].&amp;[Laos]" c="Laos"/>
              <i n="[04_share-of-population-with-cancer-types_].[Entity].&amp;[Latin America &amp; Caribbean (WB)]" c="Latin America &amp; Caribbean (WB)"/>
              <i n="[04_share-of-population-with-cancer-types_].[Entity].&amp;[Latvia]" c="Latvia"/>
              <i n="[04_share-of-population-with-cancer-types_].[Entity].&amp;[Lebanon]" c="Lebanon"/>
              <i n="[04_share-of-population-with-cancer-types_].[Entity].&amp;[Lesotho]" c="Lesotho"/>
              <i n="[04_share-of-population-with-cancer-types_].[Entity].&amp;[Liberia]" c="Liberia"/>
              <i n="[04_share-of-population-with-cancer-types_].[Entity].&amp;[Libya]" c="Libya"/>
              <i n="[04_share-of-population-with-cancer-types_].[Entity].&amp;[Lithuania]" c="Lithuania"/>
              <i n="[04_share-of-population-with-cancer-types_].[Entity].&amp;[Luxembourg]" c="Luxembourg"/>
              <i n="[04_share-of-population-with-cancer-types_].[Entity].&amp;[Madagascar]" c="Madagascar"/>
              <i n="[04_share-of-population-with-cancer-types_].[Entity].&amp;[Malawi]" c="Malawi"/>
              <i n="[04_share-of-population-with-cancer-types_].[Entity].&amp;[Malaysia]" c="Malaysia"/>
              <i n="[04_share-of-population-with-cancer-types_].[Entity].&amp;[Maldives]" c="Maldives"/>
              <i n="[04_share-of-population-with-cancer-types_].[Entity].&amp;[Mali]" c="Mali"/>
              <i n="[04_share-of-population-with-cancer-types_].[Entity].&amp;[Malta]" c="Malta"/>
              <i n="[04_share-of-population-with-cancer-types_].[Entity].&amp;[Marshall Islands]" c="Marshall Islands"/>
              <i n="[04_share-of-population-with-cancer-types_].[Entity].&amp;[Mauritania]" c="Mauritania"/>
              <i n="[04_share-of-population-with-cancer-types_].[Entity].&amp;[Mauritius]" c="Mauritius"/>
              <i n="[04_share-of-population-with-cancer-types_].[Entity].&amp;[Mexico]" c="Mexico"/>
              <i n="[04_share-of-population-with-cancer-types_].[Entity].&amp;[Micronesia (country)]" c="Micronesia (country)"/>
              <i n="[04_share-of-population-with-cancer-types_].[Entity].&amp;[Middle East &amp; North Africa (WB)]" c="Middle East &amp; North Africa (WB)"/>
              <i n="[04_share-of-population-with-cancer-types_].[Entity].&amp;[Moldova]" c="Moldova"/>
              <i n="[04_share-of-population-with-cancer-types_].[Entity].&amp;[Monaco]" c="Monaco"/>
              <i n="[04_share-of-population-with-cancer-types_].[Entity].&amp;[Mongolia]" c="Mongolia"/>
              <i n="[04_share-of-population-with-cancer-types_].[Entity].&amp;[Montenegro]" c="Montenegro"/>
              <i n="[04_share-of-population-with-cancer-types_].[Entity].&amp;[Morocco]" c="Morocco"/>
              <i n="[04_share-of-population-with-cancer-types_].[Entity].&amp;[Mozambique]" c="Mozambique"/>
              <i n="[04_share-of-population-with-cancer-types_].[Entity].&amp;[Myanmar]" c="Myanmar"/>
              <i n="[04_share-of-population-with-cancer-types_].[Entity].&amp;[Namibia]" c="Namibia"/>
              <i n="[04_share-of-population-with-cancer-types_].[Entity].&amp;[Nauru]" c="Nauru"/>
              <i n="[04_share-of-population-with-cancer-types_].[Entity].&amp;[Nepal]" c="Nepal"/>
              <i n="[04_share-of-population-with-cancer-types_].[Entity].&amp;[Netherlands]" c="Netherlands"/>
              <i n="[04_share-of-population-with-cancer-types_].[Entity].&amp;[New Zealand]" c="New Zealand"/>
              <i n="[04_share-of-population-with-cancer-types_].[Entity].&amp;[Nicaragua]" c="Nicaragua"/>
              <i n="[04_share-of-population-with-cancer-types_].[Entity].&amp;[Niger]" c="Niger"/>
              <i n="[04_share-of-population-with-cancer-types_].[Entity].&amp;[Nigeria]" c="Nigeria"/>
              <i n="[04_share-of-population-with-cancer-types_].[Entity].&amp;[Niue]" c="Niue"/>
              <i n="[04_share-of-population-with-cancer-types_].[Entity].&amp;[North America (WB)]" c="North America (WB)"/>
              <i n="[04_share-of-population-with-cancer-types_].[Entity].&amp;[North Korea]" c="North Korea"/>
              <i n="[04_share-of-population-with-cancer-types_].[Entity].&amp;[North Macedonia]" c="North Macedonia"/>
              <i n="[04_share-of-population-with-cancer-types_].[Entity].&amp;[Northern Ireland]" c="Northern Ireland"/>
              <i n="[04_share-of-population-with-cancer-types_].[Entity].&amp;[Northern Mariana Islands]" c="Northern Mariana Islands"/>
              <i n="[04_share-of-population-with-cancer-types_].[Entity].&amp;[Norway]" c="Norway"/>
              <i n="[04_share-of-population-with-cancer-types_].[Entity].&amp;[OECD Countries]" c="OECD Countries"/>
              <i n="[04_share-of-population-with-cancer-types_].[Entity].&amp;[Oman]" c="Oman"/>
              <i n="[04_share-of-population-with-cancer-types_].[Entity].&amp;[Pakistan]" c="Pakistan"/>
              <i n="[04_share-of-population-with-cancer-types_].[Entity].&amp;[Palau]" c="Palau"/>
              <i n="[04_share-of-population-with-cancer-types_].[Entity].&amp;[Palestine]" c="Palestine"/>
              <i n="[04_share-of-population-with-cancer-types_].[Entity].&amp;[Panama]" c="Panama"/>
              <i n="[04_share-of-population-with-cancer-types_].[Entity].&amp;[Papua New Guinea]" c="Papua New Guinea"/>
              <i n="[04_share-of-population-with-cancer-types_].[Entity].&amp;[Paraguay]" c="Paraguay"/>
              <i n="[04_share-of-population-with-cancer-types_].[Entity].&amp;[Peru]" c="Peru"/>
              <i n="[04_share-of-population-with-cancer-types_].[Entity].&amp;[Philippines]" c="Philippines"/>
              <i n="[04_share-of-population-with-cancer-types_].[Entity].&amp;[Poland]" c="Poland"/>
              <i n="[04_share-of-population-with-cancer-types_].[Entity].&amp;[Portugal]" c="Portugal"/>
              <i n="[04_share-of-population-with-cancer-types_].[Entity].&amp;[Puerto Rico]" c="Puerto Rico"/>
              <i n="[04_share-of-population-with-cancer-types_].[Entity].&amp;[Qatar]" c="Qatar"/>
              <i n="[04_share-of-population-with-cancer-types_].[Entity].&amp;[Region of the Americas (WHO)]" c="Region of the Americas (WHO)"/>
              <i n="[04_share-of-population-with-cancer-types_].[Entity].&amp;[Romania]" c="Romania"/>
              <i n="[04_share-of-population-with-cancer-types_].[Entity].&amp;[Russia]" c="Russia"/>
              <i n="[04_share-of-population-with-cancer-types_].[Entity].&amp;[Rwanda]" c="Rwanda"/>
              <i n="[04_share-of-population-with-cancer-types_].[Entity].&amp;[Saint Kitts and Nevis]" c="Saint Kitts and Nevis"/>
              <i n="[04_share-of-population-with-cancer-types_].[Entity].&amp;[Saint Lucia]" c="Saint Lucia"/>
              <i n="[04_share-of-population-with-cancer-types_].[Entity].&amp;[Saint Vincent and the Grenadines]" c="Saint Vincent and the Grenadines"/>
              <i n="[04_share-of-population-with-cancer-types_].[Entity].&amp;[Samoa]" c="Samoa"/>
              <i n="[04_share-of-population-with-cancer-types_].[Entity].&amp;[San Marino]" c="San Marino"/>
              <i n="[04_share-of-population-with-cancer-types_].[Entity].&amp;[Sao Tome and Principe]" c="Sao Tome and Principe"/>
              <i n="[04_share-of-population-with-cancer-types_].[Entity].&amp;[Saudi Arabia]" c="Saudi Arabia"/>
              <i n="[04_share-of-population-with-cancer-types_].[Entity].&amp;[Scotland]" c="Scotland"/>
              <i n="[04_share-of-population-with-cancer-types_].[Entity].&amp;[Senegal]" c="Senegal"/>
              <i n="[04_share-of-population-with-cancer-types_].[Entity].&amp;[Serbia]" c="Serbia"/>
              <i n="[04_share-of-population-with-cancer-types_].[Entity].&amp;[Seychelles]" c="Seychelles"/>
              <i n="[04_share-of-population-with-cancer-types_].[Entity].&amp;[Sierra Leone]" c="Sierra Leone"/>
              <i n="[04_share-of-population-with-cancer-types_].[Entity].&amp;[Slovakia]" c="Slovakia"/>
              <i n="[04_share-of-population-with-cancer-types_].[Entity].&amp;[Slovenia]" c="Slovenia"/>
              <i n="[04_share-of-population-with-cancer-types_].[Entity].&amp;[Solomon Islands]" c="Solomon Islands"/>
              <i n="[04_share-of-population-with-cancer-types_].[Entity].&amp;[Somalia]" c="Somalia"/>
              <i n="[04_share-of-population-with-cancer-types_].[Entity].&amp;[South Africa]" c="South Africa"/>
              <i n="[04_share-of-population-with-cancer-types_].[Entity].&amp;[South Asia (WB)]" c="South Asia (WB)"/>
              <i n="[04_share-of-population-with-cancer-types_].[Entity].&amp;[South Sudan]" c="South Sudan"/>
              <i n="[04_share-of-population-with-cancer-types_].[Entity].&amp;[South-East Asia Region (WHO)]" c="South-East Asia Region (WHO)"/>
              <i n="[04_share-of-population-with-cancer-types_].[Entity].&amp;[Spain]" c="Spain"/>
              <i n="[04_share-of-population-with-cancer-types_].[Entity].&amp;[Sri Lanka]" c="Sri Lanka"/>
              <i n="[04_share-of-population-with-cancer-types_].[Entity].&amp;[Sub-Saharan Africa (WB)]" c="Sub-Saharan Africa (WB)"/>
              <i n="[04_share-of-population-with-cancer-types_].[Entity].&amp;[Sudan]" c="Sudan"/>
              <i n="[04_share-of-population-with-cancer-types_].[Entity].&amp;[Suriname]" c="Suriname"/>
              <i n="[04_share-of-population-with-cancer-types_].[Entity].&amp;[Sweden]" c="Sweden"/>
              <i n="[04_share-of-population-with-cancer-types_].[Entity].&amp;[Switzerland]" c="Switzerland"/>
              <i n="[04_share-of-population-with-cancer-types_].[Entity].&amp;[Syria]" c="Syria"/>
              <i n="[04_share-of-population-with-cancer-types_].[Entity].&amp;[Taiwan]" c="Taiwan"/>
              <i n="[04_share-of-population-with-cancer-types_].[Entity].&amp;[Tajikistan]" c="Tajikistan"/>
              <i n="[04_share-of-population-with-cancer-types_].[Entity].&amp;[Tanzania]" c="Tanzania"/>
              <i n="[04_share-of-population-with-cancer-types_].[Entity].&amp;[Thailand]" c="Thailand"/>
              <i n="[04_share-of-population-with-cancer-types_].[Entity].&amp;[Timor]" c="Timor"/>
              <i n="[04_share-of-population-with-cancer-types_].[Entity].&amp;[Togo]" c="Togo"/>
              <i n="[04_share-of-population-with-cancer-types_].[Entity].&amp;[Tokelau]" c="Tokelau"/>
              <i n="[04_share-of-population-with-cancer-types_].[Entity].&amp;[Tonga]" c="Tonga"/>
              <i n="[04_share-of-population-with-cancer-types_].[Entity].&amp;[Trinidad and Tobago]" c="Trinidad and Tobago"/>
              <i n="[04_share-of-population-with-cancer-types_].[Entity].&amp;[Tunisia]" c="Tunisia"/>
              <i n="[04_share-of-population-with-cancer-types_].[Entity].&amp;[Turkey]" c="Turkey"/>
              <i n="[04_share-of-population-with-cancer-types_].[Entity].&amp;[Turkmenistan]" c="Turkmenistan"/>
              <i n="[04_share-of-population-with-cancer-types_].[Entity].&amp;[Tuvalu]" c="Tuvalu"/>
              <i n="[04_share-of-population-with-cancer-types_].[Entity].&amp;[Uganda]" c="Uganda"/>
              <i n="[04_share-of-population-with-cancer-types_].[Entity].&amp;[Ukraine]" c="Ukraine"/>
              <i n="[04_share-of-population-with-cancer-types_].[Entity].&amp;[United Arab Emirates]" c="United Arab Emirates"/>
              <i n="[04_share-of-population-with-cancer-types_].[Entity].&amp;[United Kingdom]" c="United Kingdom"/>
              <i n="[04_share-of-population-with-cancer-types_].[Entity].&amp;[United States]" c="United States"/>
              <i n="[04_share-of-population-with-cancer-types_].[Entity].&amp;[United States Virgin Islands]" c="United States Virgin Islands"/>
              <i n="[04_share-of-population-with-cancer-types_].[Entity].&amp;[Uruguay]" c="Uruguay"/>
              <i n="[04_share-of-population-with-cancer-types_].[Entity].&amp;[Uzbekistan]" c="Uzbekistan"/>
              <i n="[04_share-of-population-with-cancer-types_].[Entity].&amp;[Vanuatu]" c="Vanuatu"/>
              <i n="[04_share-of-population-with-cancer-types_].[Entity].&amp;[Venezuela]" c="Venezuela"/>
              <i n="[04_share-of-population-with-cancer-types_].[Entity].&amp;[Vietnam]" c="Vietnam"/>
              <i n="[04_share-of-population-with-cancer-types_].[Entity].&amp;[Wales]" c="Wales"/>
              <i n="[04_share-of-population-with-cancer-types_].[Entity].&amp;[Western Pacific Region (WHO)]" c="Western Pacific Region (WHO)"/>
              <i n="[04_share-of-population-with-cancer-types_].[Entity].&amp;[World]" c="World"/>
              <i n="[04_share-of-population-with-cancer-types_].[Entity].&amp;[World Bank High Income]" c="World Bank High Income"/>
              <i n="[04_share-of-population-with-cancer-types_].[Entity].&amp;[World Bank Low Income]" c="World Bank Low Income"/>
              <i n="[04_share-of-population-with-cancer-types_].[Entity].&amp;[World Bank Lower Middle Income]" c="World Bank Lower Middle Income"/>
              <i n="[04_share-of-population-with-cancer-types_].[Entity].&amp;[World Bank Upper Middle Income]" c="World Bank Upper Middle Income"/>
              <i n="[04_share-of-population-with-cancer-types_].[Entity].&amp;[Yemen]" c="Yemen"/>
              <i n="[04_share-of-population-with-cancer-types_].[Entity].&amp;[Zambia]" c="Zambia"/>
              <i n="[04_share-of-population-with-cancer-types_].[Entity].&amp;[Zimbabwe]" c="Zimbabwe"/>
            </range>
          </ranges>
        </level>
      </levels>
      <selections count="1">
        <selection n="[04_share-of-population-with-cancer-types_].[Entity].[All]"/>
      </selections>
    </olap>
  </data>
</slicerCacheDefinition>
</file>

<file path=xl/slicerCaches/slicerCache1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7" xr10:uid="{1CE30CEF-5961-4C90-A032-035D9C94D97C}" sourceName="[04_share-of-population-with-cancer-types_].[Year]">
  <pivotTables>
    <pivotTable tabId="16" name="PivotTable4"/>
  </pivotTables>
  <data>
    <olap pivotCacheId="11080353">
      <levels count="2">
        <level uniqueName="[04_share-of-population-with-cancer-types_].[Year].[(All)]" sourceCaption="(All)" count="0"/>
        <level uniqueName="[04_share-of-population-with-cancer-types_].[Year].[Year]" sourceCaption="Year" count="30">
          <ranges>
            <range startItem="0">
              <i n="[04_share-of-population-with-cancer-types_].[Year].&amp;[1990]" c="1990"/>
              <i n="[04_share-of-population-with-cancer-types_].[Year].&amp;[1991]" c="1991"/>
              <i n="[04_share-of-population-with-cancer-types_].[Year].&amp;[1992]" c="1992"/>
              <i n="[04_share-of-population-with-cancer-types_].[Year].&amp;[1993]" c="1993"/>
              <i n="[04_share-of-population-with-cancer-types_].[Year].&amp;[1994]" c="1994"/>
              <i n="[04_share-of-population-with-cancer-types_].[Year].&amp;[1995]" c="1995"/>
              <i n="[04_share-of-population-with-cancer-types_].[Year].&amp;[1996]" c="1996"/>
              <i n="[04_share-of-population-with-cancer-types_].[Year].&amp;[1997]" c="1997"/>
              <i n="[04_share-of-population-with-cancer-types_].[Year].&amp;[1998]" c="1998"/>
              <i n="[04_share-of-population-with-cancer-types_].[Year].&amp;[1999]" c="1999"/>
              <i n="[04_share-of-population-with-cancer-types_].[Year].&amp;[2000]" c="2000"/>
              <i n="[04_share-of-population-with-cancer-types_].[Year].&amp;[2001]" c="2001"/>
              <i n="[04_share-of-population-with-cancer-types_].[Year].&amp;[2002]" c="2002"/>
              <i n="[04_share-of-population-with-cancer-types_].[Year].&amp;[2003]" c="2003"/>
              <i n="[04_share-of-population-with-cancer-types_].[Year].&amp;[2004]" c="2004"/>
              <i n="[04_share-of-population-with-cancer-types_].[Year].&amp;[2005]" c="2005"/>
              <i n="[04_share-of-population-with-cancer-types_].[Year].&amp;[2006]" c="2006"/>
              <i n="[04_share-of-population-with-cancer-types_].[Year].&amp;[2007]" c="2007"/>
              <i n="[04_share-of-population-with-cancer-types_].[Year].&amp;[2008]" c="2008"/>
              <i n="[04_share-of-population-with-cancer-types_].[Year].&amp;[2009]" c="2009"/>
              <i n="[04_share-of-population-with-cancer-types_].[Year].&amp;[2010]" c="2010"/>
              <i n="[04_share-of-population-with-cancer-types_].[Year].&amp;[2011]" c="2011"/>
              <i n="[04_share-of-population-with-cancer-types_].[Year].&amp;[2012]" c="2012"/>
              <i n="[04_share-of-population-with-cancer-types_].[Year].&amp;[2013]" c="2013"/>
              <i n="[04_share-of-population-with-cancer-types_].[Year].&amp;[2014]" c="2014"/>
              <i n="[04_share-of-population-with-cancer-types_].[Year].&amp;[2015]" c="2015"/>
              <i n="[04_share-of-population-with-cancer-types_].[Year].&amp;[2016]" c="2016"/>
              <i n="[04_share-of-population-with-cancer-types_].[Year].&amp;[2017]" c="2017"/>
              <i n="[04_share-of-population-with-cancer-types_].[Year].&amp;[2018]" c="2018"/>
              <i n="[04_share-of-population-with-cancer-types_].[Year].&amp;[2019]" c="2019"/>
            </range>
          </ranges>
        </level>
      </levels>
      <selections count="1">
        <selection n="[04_share-of-population-with-cancer-types_].[Year].[All]"/>
      </selections>
    </olap>
  </data>
</slicerCacheDefinition>
</file>

<file path=xl/slicerCaches/slicerCache1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8" xr10:uid="{427AA747-7049-41F7-B1C8-FD8772214209}" sourceName="[02 total-cancer-deaths-by-type].[Year]">
  <pivotTables>
    <pivotTable tabId="14" name="PivotTable2"/>
  </pivotTables>
  <data>
    <olap pivotCacheId="1185042447">
      <levels count="2">
        <level uniqueName="[02 total-cancer-deaths-by-type].[Year].[(All)]" sourceCaption="(All)" count="0"/>
        <level uniqueName="[02 total-cancer-deaths-by-type].[Year].[Year]" sourceCaption="Year" count="30">
          <ranges>
            <range startItem="0">
              <i n="[02 total-cancer-deaths-by-type].[Year].&amp;[1990]" c="1990"/>
              <i n="[02 total-cancer-deaths-by-type].[Year].&amp;[1991]" c="1991"/>
              <i n="[02 total-cancer-deaths-by-type].[Year].&amp;[1992]" c="1992"/>
              <i n="[02 total-cancer-deaths-by-type].[Year].&amp;[1993]" c="1993"/>
              <i n="[02 total-cancer-deaths-by-type].[Year].&amp;[1994]" c="1994"/>
              <i n="[02 total-cancer-deaths-by-type].[Year].&amp;[1995]" c="1995"/>
              <i n="[02 total-cancer-deaths-by-type].[Year].&amp;[1996]" c="1996"/>
              <i n="[02 total-cancer-deaths-by-type].[Year].&amp;[1997]" c="1997"/>
              <i n="[02 total-cancer-deaths-by-type].[Year].&amp;[1998]" c="1998"/>
              <i n="[02 total-cancer-deaths-by-type].[Year].&amp;[1999]" c="1999"/>
              <i n="[02 total-cancer-deaths-by-type].[Year].&amp;[2000]" c="2000"/>
              <i n="[02 total-cancer-deaths-by-type].[Year].&amp;[2001]" c="2001"/>
              <i n="[02 total-cancer-deaths-by-type].[Year].&amp;[2002]" c="2002"/>
              <i n="[02 total-cancer-deaths-by-type].[Year].&amp;[2003]" c="2003"/>
              <i n="[02 total-cancer-deaths-by-type].[Year].&amp;[2004]" c="2004"/>
              <i n="[02 total-cancer-deaths-by-type].[Year].&amp;[2005]" c="2005"/>
              <i n="[02 total-cancer-deaths-by-type].[Year].&amp;[2006]" c="2006"/>
              <i n="[02 total-cancer-deaths-by-type].[Year].&amp;[2007]" c="2007"/>
              <i n="[02 total-cancer-deaths-by-type].[Year].&amp;[2008]" c="2008"/>
              <i n="[02 total-cancer-deaths-by-type].[Year].&amp;[2009]" c="2009"/>
              <i n="[02 total-cancer-deaths-by-type].[Year].&amp;[2010]" c="2010"/>
              <i n="[02 total-cancer-deaths-by-type].[Year].&amp;[2011]" c="2011"/>
              <i n="[02 total-cancer-deaths-by-type].[Year].&amp;[2012]" c="2012"/>
              <i n="[02 total-cancer-deaths-by-type].[Year].&amp;[2013]" c="2013"/>
              <i n="[02 total-cancer-deaths-by-type].[Year].&amp;[2014]" c="2014"/>
              <i n="[02 total-cancer-deaths-by-type].[Year].&amp;[2015]" c="2015"/>
              <i n="[02 total-cancer-deaths-by-type].[Year].&amp;[2016]" c="2016"/>
              <i n="[02 total-cancer-deaths-by-type].[Year].&amp;[2017]" c="2017"/>
              <i n="[02 total-cancer-deaths-by-type].[Year].&amp;[2018]" c="2018"/>
              <i n="[02 total-cancer-deaths-by-type].[Year].&amp;[2019]" c="2019"/>
            </range>
          </ranges>
        </level>
      </levels>
      <selections count="1">
        <selection n="[02 total-cancer-deaths-by-type].[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5" xr10:uid="{056F48CB-2425-4CFF-A9CC-4B757EDD5C6C}" sourceName="[06 number-of-people-with-cancer-by-age].[Year]">
  <pivotTables>
    <pivotTable tabId="19" name="PivotTable8"/>
  </pivotTables>
  <data>
    <olap pivotCacheId="1185042447">
      <levels count="2">
        <level uniqueName="[06 number-of-people-with-cancer-by-age].[Year].[(All)]" sourceCaption="(All)" count="0"/>
        <level uniqueName="[06 number-of-people-with-cancer-by-age].[Year].[Year]" sourceCaption="Year" count="29">
          <ranges>
            <range startItem="0">
              <i n="[06 number-of-people-with-cancer-by-age].[Year].&amp;[1990]" c="1990"/>
              <i n="[06 number-of-people-with-cancer-by-age].[Year].&amp;[1991]" c="1991"/>
              <i n="[06 number-of-people-with-cancer-by-age].[Year].&amp;[1992]" c="1992"/>
              <i n="[06 number-of-people-with-cancer-by-age].[Year].&amp;[1993]" c="1993"/>
              <i n="[06 number-of-people-with-cancer-by-age].[Year].&amp;[1994]" c="1994"/>
              <i n="[06 number-of-people-with-cancer-by-age].[Year].&amp;[1995]" c="1995"/>
              <i n="[06 number-of-people-with-cancer-by-age].[Year].&amp;[1996]" c="1996"/>
              <i n="[06 number-of-people-with-cancer-by-age].[Year].&amp;[1997]" c="1997"/>
              <i n="[06 number-of-people-with-cancer-by-age].[Year].&amp;[1998]" c="1998"/>
              <i n="[06 number-of-people-with-cancer-by-age].[Year].&amp;[1999]" c="1999"/>
              <i n="[06 number-of-people-with-cancer-by-age].[Year].&amp;[2000]" c="2000"/>
              <i n="[06 number-of-people-with-cancer-by-age].[Year].&amp;[2001]" c="2001"/>
              <i n="[06 number-of-people-with-cancer-by-age].[Year].&amp;[2002]" c="2002"/>
              <i n="[06 number-of-people-with-cancer-by-age].[Year].&amp;[2003]" c="2003"/>
              <i n="[06 number-of-people-with-cancer-by-age].[Year].&amp;[2004]" c="2004"/>
              <i n="[06 number-of-people-with-cancer-by-age].[Year].&amp;[2005]" c="2005"/>
              <i n="[06 number-of-people-with-cancer-by-age].[Year].&amp;[2006]" c="2006"/>
              <i n="[06 number-of-people-with-cancer-by-age].[Year].&amp;[2007]" c="2007"/>
              <i n="[06 number-of-people-with-cancer-by-age].[Year].&amp;[2008]" c="2008"/>
              <i n="[06 number-of-people-with-cancer-by-age].[Year].&amp;[2009]" c="2009"/>
              <i n="[06 number-of-people-with-cancer-by-age].[Year].&amp;[2010]" c="2010"/>
              <i n="[06 number-of-people-with-cancer-by-age].[Year].&amp;[2011]" c="2011"/>
              <i n="[06 number-of-people-with-cancer-by-age].[Year].&amp;[2012]" c="2012"/>
              <i n="[06 number-of-people-with-cancer-by-age].[Year].&amp;[2013]" c="2013"/>
              <i n="[06 number-of-people-with-cancer-by-age].[Year].&amp;[2014]" c="2014"/>
              <i n="[06 number-of-people-with-cancer-by-age].[Year].&amp;[2015]" c="2015"/>
              <i n="[06 number-of-people-with-cancer-by-age].[Year].&amp;[2016]" c="2016"/>
              <i n="[06 number-of-people-with-cancer-by-age].[Year].&amp;[2017]" c="2017"/>
              <i n="[06 number-of-people-with-cancer-by-age].[Year].&amp;" c="(blank)" nd="1"/>
            </range>
          </ranges>
        </level>
      </levels>
      <selections count="1">
        <selection n="[06 number-of-people-with-cancer-by-age].[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62574989-44BA-4B21-B775-33F389188787}" sourceName="[02 total-cancer-deaths-by-type].[Year]">
  <pivotTables>
    <pivotTable tabId="25" name="PivotTable7"/>
    <pivotTable tabId="15" name="PivotTable1"/>
    <pivotTable tabId="22" name="PivotTable12"/>
    <pivotTable tabId="16" name="PivotTable4"/>
  </pivotTables>
  <data>
    <olap pivotCacheId="1185042447">
      <levels count="2">
        <level uniqueName="[02 total-cancer-deaths-by-type].[Year].[(All)]" sourceCaption="(All)" count="0"/>
        <level uniqueName="[02 total-cancer-deaths-by-type].[Year].[Year]" sourceCaption="Year" count="30">
          <ranges>
            <range startItem="0">
              <i n="[02 total-cancer-deaths-by-type].[Year].&amp;[1990]" c="1990"/>
              <i n="[02 total-cancer-deaths-by-type].[Year].&amp;[1991]" c="1991"/>
              <i n="[02 total-cancer-deaths-by-type].[Year].&amp;[1992]" c="1992"/>
              <i n="[02 total-cancer-deaths-by-type].[Year].&amp;[1993]" c="1993"/>
              <i n="[02 total-cancer-deaths-by-type].[Year].&amp;[1994]" c="1994"/>
              <i n="[02 total-cancer-deaths-by-type].[Year].&amp;[1995]" c="1995"/>
              <i n="[02 total-cancer-deaths-by-type].[Year].&amp;[1996]" c="1996"/>
              <i n="[02 total-cancer-deaths-by-type].[Year].&amp;[1997]" c="1997"/>
              <i n="[02 total-cancer-deaths-by-type].[Year].&amp;[1998]" c="1998"/>
              <i n="[02 total-cancer-deaths-by-type].[Year].&amp;[1999]" c="1999"/>
              <i n="[02 total-cancer-deaths-by-type].[Year].&amp;[2000]" c="2000"/>
              <i n="[02 total-cancer-deaths-by-type].[Year].&amp;[2001]" c="2001"/>
              <i n="[02 total-cancer-deaths-by-type].[Year].&amp;[2002]" c="2002"/>
              <i n="[02 total-cancer-deaths-by-type].[Year].&amp;[2003]" c="2003"/>
              <i n="[02 total-cancer-deaths-by-type].[Year].&amp;[2004]" c="2004"/>
              <i n="[02 total-cancer-deaths-by-type].[Year].&amp;[2005]" c="2005"/>
              <i n="[02 total-cancer-deaths-by-type].[Year].&amp;[2006]" c="2006"/>
              <i n="[02 total-cancer-deaths-by-type].[Year].&amp;[2007]" c="2007"/>
              <i n="[02 total-cancer-deaths-by-type].[Year].&amp;[2008]" c="2008"/>
              <i n="[02 total-cancer-deaths-by-type].[Year].&amp;[2009]" c="2009"/>
              <i n="[02 total-cancer-deaths-by-type].[Year].&amp;[2010]" c="2010"/>
              <i n="[02 total-cancer-deaths-by-type].[Year].&amp;[2011]" c="2011"/>
              <i n="[02 total-cancer-deaths-by-type].[Year].&amp;[2012]" c="2012"/>
              <i n="[02 total-cancer-deaths-by-type].[Year].&amp;[2013]" c="2013"/>
              <i n="[02 total-cancer-deaths-by-type].[Year].&amp;[2014]" c="2014"/>
              <i n="[02 total-cancer-deaths-by-type].[Year].&amp;[2015]" c="2015"/>
              <i n="[02 total-cancer-deaths-by-type].[Year].&amp;[2016]" c="2016"/>
              <i n="[02 total-cancer-deaths-by-type].[Year].&amp;[2017]" c="2017"/>
              <i n="[02 total-cancer-deaths-by-type].[Year].&amp;[2018]" c="2018"/>
              <i n="[02 total-cancer-deaths-by-type].[Year].&amp;[2019]" c="2019"/>
            </range>
          </ranges>
        </level>
      </levels>
      <selections count="1">
        <selection n="[02 total-cancer-deaths-by-type].[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tity1" xr10:uid="{15EA9C66-BEF9-4934-93BE-FDBC70FF7451}" sourceName="[01 annual-number-of-deaths-by-cause].[Entity]">
  <pivotTables>
    <pivotTable tabId="12" name="PivotTable1"/>
  </pivotTables>
  <data>
    <olap pivotCacheId="11080353">
      <levels count="2">
        <level uniqueName="[01 annual-number-of-deaths-by-cause].[Entity].[(All)]" sourceCaption="(All)" count="0"/>
        <level uniqueName="[01 annual-number-of-deaths-by-cause].[Entity].[Entity]" sourceCaption="Entity" count="239">
          <ranges>
            <range startItem="0">
              <i n="[01 annual-number-of-deaths-by-cause].[Entity].&amp;[Afghanistan]" c="Afghanistan"/>
              <i n="[01 annual-number-of-deaths-by-cause].[Entity].&amp;[African Region (WHO)]" c="African Region (WHO)"/>
              <i n="[01 annual-number-of-deaths-by-cause].[Entity].&amp;[Albania]" c="Albania"/>
              <i n="[01 annual-number-of-deaths-by-cause].[Entity].&amp;[Algeria]" c="Algeria"/>
              <i n="[01 annual-number-of-deaths-by-cause].[Entity].&amp;[American Samoa]" c="American Samoa"/>
              <i n="[01 annual-number-of-deaths-by-cause].[Entity].&amp;[Andorra]" c="Andorra"/>
              <i n="[01 annual-number-of-deaths-by-cause].[Entity].&amp;[Angola]" c="Angola"/>
              <i n="[01 annual-number-of-deaths-by-cause].[Entity].&amp;[Antigua and Barbuda]" c="Antigua and Barbuda"/>
              <i n="[01 annual-number-of-deaths-by-cause].[Entity].&amp;[Argentina]" c="Argentina"/>
              <i n="[01 annual-number-of-deaths-by-cause].[Entity].&amp;[Armenia]" c="Armenia"/>
              <i n="[01 annual-number-of-deaths-by-cause].[Entity].&amp;[Australia]" c="Australia"/>
              <i n="[01 annual-number-of-deaths-by-cause].[Entity].&amp;[Austria]" c="Austria"/>
              <i n="[01 annual-number-of-deaths-by-cause].[Entity].&amp;[Azerbaijan]" c="Azerbaijan"/>
              <i n="[01 annual-number-of-deaths-by-cause].[Entity].&amp;[Bahamas]" c="Bahamas"/>
              <i n="[01 annual-number-of-deaths-by-cause].[Entity].&amp;[Bahrain]" c="Bahrain"/>
              <i n="[01 annual-number-of-deaths-by-cause].[Entity].&amp;[Bangladesh]" c="Bangladesh"/>
              <i n="[01 annual-number-of-deaths-by-cause].[Entity].&amp;[Barbados]" c="Barbados"/>
              <i n="[01 annual-number-of-deaths-by-cause].[Entity].&amp;[Belarus]" c="Belarus"/>
              <i n="[01 annual-number-of-deaths-by-cause].[Entity].&amp;[Belgium]" c="Belgium"/>
              <i n="[01 annual-number-of-deaths-by-cause].[Entity].&amp;[Belize]" c="Belize"/>
              <i n="[01 annual-number-of-deaths-by-cause].[Entity].&amp;[Benin]" c="Benin"/>
              <i n="[01 annual-number-of-deaths-by-cause].[Entity].&amp;[Bermuda]" c="Bermuda"/>
              <i n="[01 annual-number-of-deaths-by-cause].[Entity].&amp;[Bhutan]" c="Bhutan"/>
              <i n="[01 annual-number-of-deaths-by-cause].[Entity].&amp;[Bolivia]" c="Bolivia"/>
              <i n="[01 annual-number-of-deaths-by-cause].[Entity].&amp;[Bosnia and Herzegovina]" c="Bosnia and Herzegovina"/>
              <i n="[01 annual-number-of-deaths-by-cause].[Entity].&amp;[Botswana]" c="Botswana"/>
              <i n="[01 annual-number-of-deaths-by-cause].[Entity].&amp;[Brazil]" c="Brazil"/>
              <i n="[01 annual-number-of-deaths-by-cause].[Entity].&amp;[Brunei]" c="Brunei"/>
              <i n="[01 annual-number-of-deaths-by-cause].[Entity].&amp;[Bulgaria]" c="Bulgaria"/>
              <i n="[01 annual-number-of-deaths-by-cause].[Entity].&amp;[Burkina Faso]" c="Burkina Faso"/>
              <i n="[01 annual-number-of-deaths-by-cause].[Entity].&amp;[Burundi]" c="Burundi"/>
              <i n="[01 annual-number-of-deaths-by-cause].[Entity].&amp;[Cambodia]" c="Cambodia"/>
              <i n="[01 annual-number-of-deaths-by-cause].[Entity].&amp;[Cameroon]" c="Cameroon"/>
              <i n="[01 annual-number-of-deaths-by-cause].[Entity].&amp;[Canada]" c="Canada"/>
              <i n="[01 annual-number-of-deaths-by-cause].[Entity].&amp;[Cape Verde]" c="Cape Verde"/>
              <i n="[01 annual-number-of-deaths-by-cause].[Entity].&amp;[Central African Republic]" c="Central African Republic"/>
              <i n="[01 annual-number-of-deaths-by-cause].[Entity].&amp;[Chad]" c="Chad"/>
              <i n="[01 annual-number-of-deaths-by-cause].[Entity].&amp;[Chile]" c="Chile"/>
              <i n="[01 annual-number-of-deaths-by-cause].[Entity].&amp;[China]" c="China"/>
              <i n="[01 annual-number-of-deaths-by-cause].[Entity].&amp;[Colombia]" c="Colombia"/>
              <i n="[01 annual-number-of-deaths-by-cause].[Entity].&amp;[Comoros]" c="Comoros"/>
              <i n="[01 annual-number-of-deaths-by-cause].[Entity].&amp;[Congo]" c="Congo"/>
              <i n="[01 annual-number-of-deaths-by-cause].[Entity].&amp;[Cook Islands]" c="Cook Islands"/>
              <i n="[01 annual-number-of-deaths-by-cause].[Entity].&amp;[Costa Rica]" c="Costa Rica"/>
              <i n="[01 annual-number-of-deaths-by-cause].[Entity].&amp;[Cote d'Ivoire]" c="Cote d'Ivoire"/>
              <i n="[01 annual-number-of-deaths-by-cause].[Entity].&amp;[Croatia]" c="Croatia"/>
              <i n="[01 annual-number-of-deaths-by-cause].[Entity].&amp;[Cuba]" c="Cuba"/>
              <i n="[01 annual-number-of-deaths-by-cause].[Entity].&amp;[Cyprus]" c="Cyprus"/>
              <i n="[01 annual-number-of-deaths-by-cause].[Entity].&amp;[Czechia]" c="Czechia"/>
              <i n="[01 annual-number-of-deaths-by-cause].[Entity].&amp;[Democratic Republic of Congo]" c="Democratic Republic of Congo"/>
              <i n="[01 annual-number-of-deaths-by-cause].[Entity].&amp;[Denmark]" c="Denmark"/>
              <i n="[01 annual-number-of-deaths-by-cause].[Entity].&amp;[Djibouti]" c="Djibouti"/>
              <i n="[01 annual-number-of-deaths-by-cause].[Entity].&amp;[Dominica]" c="Dominica"/>
              <i n="[01 annual-number-of-deaths-by-cause].[Entity].&amp;[Dominican Republic]" c="Dominican Republic"/>
              <i n="[01 annual-number-of-deaths-by-cause].[Entity].&amp;[East Asia &amp; Pacific (WB)]" c="East Asia &amp; Pacific (WB)"/>
              <i n="[01 annual-number-of-deaths-by-cause].[Entity].&amp;[Eastern Mediterranean Region (WHO)]" c="Eastern Mediterranean Region (WHO)"/>
              <i n="[01 annual-number-of-deaths-by-cause].[Entity].&amp;[Ecuador]" c="Ecuador"/>
              <i n="[01 annual-number-of-deaths-by-cause].[Entity].&amp;[Egypt]" c="Egypt"/>
              <i n="[01 annual-number-of-deaths-by-cause].[Entity].&amp;[El Salvador]" c="El Salvador"/>
              <i n="[01 annual-number-of-deaths-by-cause].[Entity].&amp;[England]" c="England"/>
              <i n="[01 annual-number-of-deaths-by-cause].[Entity].&amp;[Equatorial Guinea]" c="Equatorial Guinea"/>
              <i n="[01 annual-number-of-deaths-by-cause].[Entity].&amp;[Eritrea]" c="Eritrea"/>
              <i n="[01 annual-number-of-deaths-by-cause].[Entity].&amp;[Estonia]" c="Estonia"/>
              <i n="[01 annual-number-of-deaths-by-cause].[Entity].&amp;[Eswatini]" c="Eswatini"/>
              <i n="[01 annual-number-of-deaths-by-cause].[Entity].&amp;[Ethiopia]" c="Ethiopia"/>
              <i n="[01 annual-number-of-deaths-by-cause].[Entity].&amp;[Europe &amp; Central Asia (WB)]" c="Europe &amp; Central Asia (WB)"/>
              <i n="[01 annual-number-of-deaths-by-cause].[Entity].&amp;[European Region (WHO)]" c="European Region (WHO)"/>
              <i n="[01 annual-number-of-deaths-by-cause].[Entity].&amp;[Fiji]" c="Fiji"/>
              <i n="[01 annual-number-of-deaths-by-cause].[Entity].&amp;[Finland]" c="Finland"/>
              <i n="[01 annual-number-of-deaths-by-cause].[Entity].&amp;[France]" c="France"/>
              <i n="[01 annual-number-of-deaths-by-cause].[Entity].&amp;[French Guiana]" c="French Guiana"/>
              <i n="[01 annual-number-of-deaths-by-cause].[Entity].&amp;[French Polynesia]" c="French Polynesia"/>
              <i n="[01 annual-number-of-deaths-by-cause].[Entity].&amp;[G20]" c="G20"/>
              <i n="[01 annual-number-of-deaths-by-cause].[Entity].&amp;[Gabon]" c="Gabon"/>
              <i n="[01 annual-number-of-deaths-by-cause].[Entity].&amp;[Gambia]" c="Gambia"/>
              <i n="[01 annual-number-of-deaths-by-cause].[Entity].&amp;[Georgia]" c="Georgia"/>
              <i n="[01 annual-number-of-deaths-by-cause].[Entity].&amp;[Germany]" c="Germany"/>
              <i n="[01 annual-number-of-deaths-by-cause].[Entity].&amp;[Ghana]" c="Ghana"/>
              <i n="[01 annual-number-of-deaths-by-cause].[Entity].&amp;[Greece]" c="Greece"/>
              <i n="[01 annual-number-of-deaths-by-cause].[Entity].&amp;[Greenland]" c="Greenland"/>
              <i n="[01 annual-number-of-deaths-by-cause].[Entity].&amp;[Grenada]" c="Grenada"/>
              <i n="[01 annual-number-of-deaths-by-cause].[Entity].&amp;[Guadeloupe]" c="Guadeloupe"/>
              <i n="[01 annual-number-of-deaths-by-cause].[Entity].&amp;[Guam]" c="Guam"/>
              <i n="[01 annual-number-of-deaths-by-cause].[Entity].&amp;[Guatemala]" c="Guatemala"/>
              <i n="[01 annual-number-of-deaths-by-cause].[Entity].&amp;[Guinea]" c="Guinea"/>
              <i n="[01 annual-number-of-deaths-by-cause].[Entity].&amp;[Guinea-Bissau]" c="Guinea-Bissau"/>
              <i n="[01 annual-number-of-deaths-by-cause].[Entity].&amp;[Guyana]" c="Guyana"/>
              <i n="[01 annual-number-of-deaths-by-cause].[Entity].&amp;[Haiti]" c="Haiti"/>
              <i n="[01 annual-number-of-deaths-by-cause].[Entity].&amp;[Honduras]" c="Honduras"/>
              <i n="[01 annual-number-of-deaths-by-cause].[Entity].&amp;[Hong Kong]" c="Hong Kong"/>
              <i n="[01 annual-number-of-deaths-by-cause].[Entity].&amp;[Hungary]" c="Hungary"/>
              <i n="[01 annual-number-of-deaths-by-cause].[Entity].&amp;[Iceland]" c="Iceland"/>
              <i n="[01 annual-number-of-deaths-by-cause].[Entity].&amp;[India]" c="India"/>
              <i n="[01 annual-number-of-deaths-by-cause].[Entity].&amp;[Indonesia]" c="Indonesia"/>
              <i n="[01 annual-number-of-deaths-by-cause].[Entity].&amp;[Iran]" c="Iran"/>
              <i n="[01 annual-number-of-deaths-by-cause].[Entity].&amp;[Iraq]" c="Iraq"/>
              <i n="[01 annual-number-of-deaths-by-cause].[Entity].&amp;[Ireland]" c="Ireland"/>
              <i n="[01 annual-number-of-deaths-by-cause].[Entity].&amp;[Israel]" c="Israel"/>
              <i n="[01 annual-number-of-deaths-by-cause].[Entity].&amp;[Italy]" c="Italy"/>
              <i n="[01 annual-number-of-deaths-by-cause].[Entity].&amp;[Jamaica]" c="Jamaica"/>
              <i n="[01 annual-number-of-deaths-by-cause].[Entity].&amp;[Japan]" c="Japan"/>
              <i n="[01 annual-number-of-deaths-by-cause].[Entity].&amp;[Jordan]" c="Jordan"/>
              <i n="[01 annual-number-of-deaths-by-cause].[Entity].&amp;[Kazakhstan]" c="Kazakhstan"/>
              <i n="[01 annual-number-of-deaths-by-cause].[Entity].&amp;[Kenya]" c="Kenya"/>
              <i n="[01 annual-number-of-deaths-by-cause].[Entity].&amp;[Kiribati]" c="Kiribati"/>
              <i n="[01 annual-number-of-deaths-by-cause].[Entity].&amp;[Kosovo]" c="Kosovo"/>
              <i n="[01 annual-number-of-deaths-by-cause].[Entity].&amp;[Kuwait]" c="Kuwait"/>
              <i n="[01 annual-number-of-deaths-by-cause].[Entity].&amp;[Kyrgyzstan]" c="Kyrgyzstan"/>
              <i n="[01 annual-number-of-deaths-by-cause].[Entity].&amp;[Laos]" c="Laos"/>
              <i n="[01 annual-number-of-deaths-by-cause].[Entity].&amp;[Latin America &amp; Caribbean (WB)]" c="Latin America &amp; Caribbean (WB)"/>
              <i n="[01 annual-number-of-deaths-by-cause].[Entity].&amp;[Latvia]" c="Latvia"/>
              <i n="[01 annual-number-of-deaths-by-cause].[Entity].&amp;[Lebanon]" c="Lebanon"/>
              <i n="[01 annual-number-of-deaths-by-cause].[Entity].&amp;[Lesotho]" c="Lesotho"/>
              <i n="[01 annual-number-of-deaths-by-cause].[Entity].&amp;[Liberia]" c="Liberia"/>
              <i n="[01 annual-number-of-deaths-by-cause].[Entity].&amp;[Libya]" c="Libya"/>
              <i n="[01 annual-number-of-deaths-by-cause].[Entity].&amp;[Lithuania]" c="Lithuania"/>
              <i n="[01 annual-number-of-deaths-by-cause].[Entity].&amp;[Luxembourg]" c="Luxembourg"/>
              <i n="[01 annual-number-of-deaths-by-cause].[Entity].&amp;[Macau]" c="Macau"/>
              <i n="[01 annual-number-of-deaths-by-cause].[Entity].&amp;[Madagascar]" c="Madagascar"/>
              <i n="[01 annual-number-of-deaths-by-cause].[Entity].&amp;[Malawi]" c="Malawi"/>
              <i n="[01 annual-number-of-deaths-by-cause].[Entity].&amp;[Malaysia]" c="Malaysia"/>
              <i n="[01 annual-number-of-deaths-by-cause].[Entity].&amp;[Maldives]" c="Maldives"/>
              <i n="[01 annual-number-of-deaths-by-cause].[Entity].&amp;[Mali]" c="Mali"/>
              <i n="[01 annual-number-of-deaths-by-cause].[Entity].&amp;[Malta]" c="Malta"/>
              <i n="[01 annual-number-of-deaths-by-cause].[Entity].&amp;[Marshall Islands]" c="Marshall Islands"/>
              <i n="[01 annual-number-of-deaths-by-cause].[Entity].&amp;[Martinique]" c="Martinique"/>
              <i n="[01 annual-number-of-deaths-by-cause].[Entity].&amp;[Mauritania]" c="Mauritania"/>
              <i n="[01 annual-number-of-deaths-by-cause].[Entity].&amp;[Mauritius]" c="Mauritius"/>
              <i n="[01 annual-number-of-deaths-by-cause].[Entity].&amp;[Mexico]" c="Mexico"/>
              <i n="[01 annual-number-of-deaths-by-cause].[Entity].&amp;[Micronesia (country)]" c="Micronesia (country)"/>
              <i n="[01 annual-number-of-deaths-by-cause].[Entity].&amp;[Middle East &amp; North Africa (WB)]" c="Middle East &amp; North Africa (WB)"/>
              <i n="[01 annual-number-of-deaths-by-cause].[Entity].&amp;[Moldova]" c="Moldova"/>
              <i n="[01 annual-number-of-deaths-by-cause].[Entity].&amp;[Monaco]" c="Monaco"/>
              <i n="[01 annual-number-of-deaths-by-cause].[Entity].&amp;[Mongolia]" c="Mongolia"/>
              <i n="[01 annual-number-of-deaths-by-cause].[Entity].&amp;[Montenegro]" c="Montenegro"/>
              <i n="[01 annual-number-of-deaths-by-cause].[Entity].&amp;[Morocco]" c="Morocco"/>
              <i n="[01 annual-number-of-deaths-by-cause].[Entity].&amp;[Mozambique]" c="Mozambique"/>
              <i n="[01 annual-number-of-deaths-by-cause].[Entity].&amp;[Myanmar]" c="Myanmar"/>
              <i n="[01 annual-number-of-deaths-by-cause].[Entity].&amp;[Namibia]" c="Namibia"/>
              <i n="[01 annual-number-of-deaths-by-cause].[Entity].&amp;[Nauru]" c="Nauru"/>
              <i n="[01 annual-number-of-deaths-by-cause].[Entity].&amp;[Nepal]" c="Nepal"/>
              <i n="[01 annual-number-of-deaths-by-cause].[Entity].&amp;[Netherlands]" c="Netherlands"/>
              <i n="[01 annual-number-of-deaths-by-cause].[Entity].&amp;[New Caledonia]" c="New Caledonia"/>
              <i n="[01 annual-number-of-deaths-by-cause].[Entity].&amp;[New Zealand]" c="New Zealand"/>
              <i n="[01 annual-number-of-deaths-by-cause].[Entity].&amp;[Nicaragua]" c="Nicaragua"/>
              <i n="[01 annual-number-of-deaths-by-cause].[Entity].&amp;[Niger]" c="Niger"/>
              <i n="[01 annual-number-of-deaths-by-cause].[Entity].&amp;[Nigeria]" c="Nigeria"/>
              <i n="[01 annual-number-of-deaths-by-cause].[Entity].&amp;[Niue]" c="Niue"/>
              <i n="[01 annual-number-of-deaths-by-cause].[Entity].&amp;[North America (WB)]" c="North America (WB)"/>
              <i n="[01 annual-number-of-deaths-by-cause].[Entity].&amp;[North Korea]" c="North Korea"/>
              <i n="[01 annual-number-of-deaths-by-cause].[Entity].&amp;[North Macedonia]" c="North Macedonia"/>
              <i n="[01 annual-number-of-deaths-by-cause].[Entity].&amp;[Northern Ireland]" c="Northern Ireland"/>
              <i n="[01 annual-number-of-deaths-by-cause].[Entity].&amp;[Northern Mariana Islands]" c="Northern Mariana Islands"/>
              <i n="[01 annual-number-of-deaths-by-cause].[Entity].&amp;[Norway]" c="Norway"/>
              <i n="[01 annual-number-of-deaths-by-cause].[Entity].&amp;[OECD Countries]" c="OECD Countries"/>
              <i n="[01 annual-number-of-deaths-by-cause].[Entity].&amp;[Oman]" c="Oman"/>
              <i n="[01 annual-number-of-deaths-by-cause].[Entity].&amp;[Pakistan]" c="Pakistan"/>
              <i n="[01 annual-number-of-deaths-by-cause].[Entity].&amp;[Palau]" c="Palau"/>
              <i n="[01 annual-number-of-deaths-by-cause].[Entity].&amp;[Palestine]" c="Palestine"/>
              <i n="[01 annual-number-of-deaths-by-cause].[Entity].&amp;[Panama]" c="Panama"/>
              <i n="[01 annual-number-of-deaths-by-cause].[Entity].&amp;[Papua New Guinea]" c="Papua New Guinea"/>
              <i n="[01 annual-number-of-deaths-by-cause].[Entity].&amp;[Paraguay]" c="Paraguay"/>
              <i n="[01 annual-number-of-deaths-by-cause].[Entity].&amp;[Peru]" c="Peru"/>
              <i n="[01 annual-number-of-deaths-by-cause].[Entity].&amp;[Philippines]" c="Philippines"/>
              <i n="[01 annual-number-of-deaths-by-cause].[Entity].&amp;[Poland]" c="Poland"/>
              <i n="[01 annual-number-of-deaths-by-cause].[Entity].&amp;[Portugal]" c="Portugal"/>
              <i n="[01 annual-number-of-deaths-by-cause].[Entity].&amp;[Puerto Rico]" c="Puerto Rico"/>
              <i n="[01 annual-number-of-deaths-by-cause].[Entity].&amp;[Qatar]" c="Qatar"/>
              <i n="[01 annual-number-of-deaths-by-cause].[Entity].&amp;[Region of the Americas (WHO)]" c="Region of the Americas (WHO)"/>
              <i n="[01 annual-number-of-deaths-by-cause].[Entity].&amp;[Romania]" c="Romania"/>
              <i n="[01 annual-number-of-deaths-by-cause].[Entity].&amp;[Russia]" c="Russia"/>
              <i n="[01 annual-number-of-deaths-by-cause].[Entity].&amp;[Rwanda]" c="Rwanda"/>
              <i n="[01 annual-number-of-deaths-by-cause].[Entity].&amp;[Saint Kitts and Nevis]" c="Saint Kitts and Nevis"/>
              <i n="[01 annual-number-of-deaths-by-cause].[Entity].&amp;[Saint Lucia]" c="Saint Lucia"/>
              <i n="[01 annual-number-of-deaths-by-cause].[Entity].&amp;[Saint Vincent and the Grenadines]" c="Saint Vincent and the Grenadines"/>
              <i n="[01 annual-number-of-deaths-by-cause].[Entity].&amp;[Samoa]" c="Samoa"/>
              <i n="[01 annual-number-of-deaths-by-cause].[Entity].&amp;[San Marino]" c="San Marino"/>
              <i n="[01 annual-number-of-deaths-by-cause].[Entity].&amp;[Sao Tome and Principe]" c="Sao Tome and Principe"/>
              <i n="[01 annual-number-of-deaths-by-cause].[Entity].&amp;[Saudi Arabia]" c="Saudi Arabia"/>
              <i n="[01 annual-number-of-deaths-by-cause].[Entity].&amp;[Scotland]" c="Scotland"/>
              <i n="[01 annual-number-of-deaths-by-cause].[Entity].&amp;[Senegal]" c="Senegal"/>
              <i n="[01 annual-number-of-deaths-by-cause].[Entity].&amp;[Serbia]" c="Serbia"/>
              <i n="[01 annual-number-of-deaths-by-cause].[Entity].&amp;[Seychelles]" c="Seychelles"/>
              <i n="[01 annual-number-of-deaths-by-cause].[Entity].&amp;[Sierra Leone]" c="Sierra Leone"/>
              <i n="[01 annual-number-of-deaths-by-cause].[Entity].&amp;[Singapore]" c="Singapore"/>
              <i n="[01 annual-number-of-deaths-by-cause].[Entity].&amp;[Slovakia]" c="Slovakia"/>
              <i n="[01 annual-number-of-deaths-by-cause].[Entity].&amp;[Slovenia]" c="Slovenia"/>
              <i n="[01 annual-number-of-deaths-by-cause].[Entity].&amp;[Solomon Islands]" c="Solomon Islands"/>
              <i n="[01 annual-number-of-deaths-by-cause].[Entity].&amp;[Somalia]" c="Somalia"/>
              <i n="[01 annual-number-of-deaths-by-cause].[Entity].&amp;[South Africa]" c="South Africa"/>
              <i n="[01 annual-number-of-deaths-by-cause].[Entity].&amp;[South Asia (WB)]" c="South Asia (WB)"/>
              <i n="[01 annual-number-of-deaths-by-cause].[Entity].&amp;[South Korea]" c="South Korea"/>
              <i n="[01 annual-number-of-deaths-by-cause].[Entity].&amp;[South Sudan]" c="South Sudan"/>
              <i n="[01 annual-number-of-deaths-by-cause].[Entity].&amp;[South-East Asia Region (WHO)]" c="South-East Asia Region (WHO)"/>
              <i n="[01 annual-number-of-deaths-by-cause].[Entity].&amp;[Spain]" c="Spain"/>
              <i n="[01 annual-number-of-deaths-by-cause].[Entity].&amp;[Sri Lanka]" c="Sri Lanka"/>
              <i n="[01 annual-number-of-deaths-by-cause].[Entity].&amp;[Sub-Saharan Africa (WB)]" c="Sub-Saharan Africa (WB)"/>
              <i n="[01 annual-number-of-deaths-by-cause].[Entity].&amp;[Sudan]" c="Sudan"/>
              <i n="[01 annual-number-of-deaths-by-cause].[Entity].&amp;[Suriname]" c="Suriname"/>
              <i n="[01 annual-number-of-deaths-by-cause].[Entity].&amp;[Sweden]" c="Sweden"/>
              <i n="[01 annual-number-of-deaths-by-cause].[Entity].&amp;[Switzerland]" c="Switzerland"/>
              <i n="[01 annual-number-of-deaths-by-cause].[Entity].&amp;[Syria]" c="Syria"/>
              <i n="[01 annual-number-of-deaths-by-cause].[Entity].&amp;[Taiwan]" c="Taiwan"/>
              <i n="[01 annual-number-of-deaths-by-cause].[Entity].&amp;[Tajikistan]" c="Tajikistan"/>
              <i n="[01 annual-number-of-deaths-by-cause].[Entity].&amp;[Tanzania]" c="Tanzania"/>
              <i n="[01 annual-number-of-deaths-by-cause].[Entity].&amp;[Thailand]" c="Thailand"/>
              <i n="[01 annual-number-of-deaths-by-cause].[Entity].&amp;[Timor]" c="Timor"/>
              <i n="[01 annual-number-of-deaths-by-cause].[Entity].&amp;[Togo]" c="Togo"/>
              <i n="[01 annual-number-of-deaths-by-cause].[Entity].&amp;[Tokelau]" c="Tokelau"/>
              <i n="[01 annual-number-of-deaths-by-cause].[Entity].&amp;[Tonga]" c="Tonga"/>
              <i n="[01 annual-number-of-deaths-by-cause].[Entity].&amp;[Trinidad and Tobago]" c="Trinidad and Tobago"/>
              <i n="[01 annual-number-of-deaths-by-cause].[Entity].&amp;[Tunisia]" c="Tunisia"/>
              <i n="[01 annual-number-of-deaths-by-cause].[Entity].&amp;[Turkey]" c="Turkey"/>
              <i n="[01 annual-number-of-deaths-by-cause].[Entity].&amp;[Turkmenistan]" c="Turkmenistan"/>
              <i n="[01 annual-number-of-deaths-by-cause].[Entity].&amp;[Tuvalu]" c="Tuvalu"/>
              <i n="[01 annual-number-of-deaths-by-cause].[Entity].&amp;[Uganda]" c="Uganda"/>
              <i n="[01 annual-number-of-deaths-by-cause].[Entity].&amp;[Ukraine]" c="Ukraine"/>
              <i n="[01 annual-number-of-deaths-by-cause].[Entity].&amp;[United Arab Emirates]" c="United Arab Emirates"/>
              <i n="[01 annual-number-of-deaths-by-cause].[Entity].&amp;[United Kingdom]" c="United Kingdom"/>
              <i n="[01 annual-number-of-deaths-by-cause].[Entity].&amp;[United States]" c="United States"/>
              <i n="[01 annual-number-of-deaths-by-cause].[Entity].&amp;[United States Virgin Islands]" c="United States Virgin Islands"/>
              <i n="[01 annual-number-of-deaths-by-cause].[Entity].&amp;[Uruguay]" c="Uruguay"/>
              <i n="[01 annual-number-of-deaths-by-cause].[Entity].&amp;[Uzbekistan]" c="Uzbekistan"/>
              <i n="[01 annual-number-of-deaths-by-cause].[Entity].&amp;[Vanuatu]" c="Vanuatu"/>
              <i n="[01 annual-number-of-deaths-by-cause].[Entity].&amp;[Venezuela]" c="Venezuela"/>
              <i n="[01 annual-number-of-deaths-by-cause].[Entity].&amp;[Vietnam]" c="Vietnam"/>
              <i n="[01 annual-number-of-deaths-by-cause].[Entity].&amp;[Wales]" c="Wales"/>
              <i n="[01 annual-number-of-deaths-by-cause].[Entity].&amp;[Wallis and Futuna]" c="Wallis and Futuna"/>
              <i n="[01 annual-number-of-deaths-by-cause].[Entity].&amp;[Western Pacific Region (WHO)]" c="Western Pacific Region (WHO)"/>
              <i n="[01 annual-number-of-deaths-by-cause].[Entity].&amp;[Western Sahara]" c="Western Sahara"/>
              <i n="[01 annual-number-of-deaths-by-cause].[Entity].&amp;[World]" c="World"/>
              <i n="[01 annual-number-of-deaths-by-cause].[Entity].&amp;[World (excluding China)]" c="World (excluding China)"/>
              <i n="[01 annual-number-of-deaths-by-cause].[Entity].&amp;[World Bank High Income]" c="World Bank High Income"/>
              <i n="[01 annual-number-of-deaths-by-cause].[Entity].&amp;[World Bank Low Income]" c="World Bank Low Income"/>
              <i n="[01 annual-number-of-deaths-by-cause].[Entity].&amp;[World Bank Lower Middle Income]" c="World Bank Lower Middle Income"/>
              <i n="[01 annual-number-of-deaths-by-cause].[Entity].&amp;[World Bank Upper Middle Income]" c="World Bank Upper Middle Income"/>
              <i n="[01 annual-number-of-deaths-by-cause].[Entity].&amp;[Yemen]" c="Yemen"/>
              <i n="[01 annual-number-of-deaths-by-cause].[Entity].&amp;[Zambia]" c="Zambia"/>
              <i n="[01 annual-number-of-deaths-by-cause].[Entity].&amp;[Zimbabwe]" c="Zimbabwe"/>
            </range>
          </ranges>
        </level>
      </levels>
      <selections count="1">
        <selection n="[01 annual-number-of-deaths-by-cause].[Entit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20DC07E0-69CC-4EAE-822A-C4E7048ACA75}" sourceName="[01 annual-number-of-deaths-by-cause].[Year]">
  <pivotTables>
    <pivotTable tabId="12" name="PivotTable1"/>
  </pivotTables>
  <data>
    <olap pivotCacheId="11080353">
      <levels count="2">
        <level uniqueName="[01 annual-number-of-deaths-by-cause].[Year].[(All)]" sourceCaption="(All)" count="0"/>
        <level uniqueName="[01 annual-number-of-deaths-by-cause].[Year].[Year]" sourceCaption="Year" count="30">
          <ranges>
            <range startItem="0">
              <i n="[01 annual-number-of-deaths-by-cause].[Year].&amp;[1990]" c="1990"/>
              <i n="[01 annual-number-of-deaths-by-cause].[Year].&amp;[1991]" c="1991"/>
              <i n="[01 annual-number-of-deaths-by-cause].[Year].&amp;[1992]" c="1992"/>
              <i n="[01 annual-number-of-deaths-by-cause].[Year].&amp;[1993]" c="1993"/>
              <i n="[01 annual-number-of-deaths-by-cause].[Year].&amp;[1994]" c="1994"/>
              <i n="[01 annual-number-of-deaths-by-cause].[Year].&amp;[1995]" c="1995"/>
              <i n="[01 annual-number-of-deaths-by-cause].[Year].&amp;[1996]" c="1996"/>
              <i n="[01 annual-number-of-deaths-by-cause].[Year].&amp;[1997]" c="1997"/>
              <i n="[01 annual-number-of-deaths-by-cause].[Year].&amp;[1998]" c="1998"/>
              <i n="[01 annual-number-of-deaths-by-cause].[Year].&amp;[1999]" c="1999"/>
              <i n="[01 annual-number-of-deaths-by-cause].[Year].&amp;[2000]" c="2000"/>
              <i n="[01 annual-number-of-deaths-by-cause].[Year].&amp;[2001]" c="2001"/>
              <i n="[01 annual-number-of-deaths-by-cause].[Year].&amp;[2002]" c="2002"/>
              <i n="[01 annual-number-of-deaths-by-cause].[Year].&amp;[2003]" c="2003"/>
              <i n="[01 annual-number-of-deaths-by-cause].[Year].&amp;[2004]" c="2004"/>
              <i n="[01 annual-number-of-deaths-by-cause].[Year].&amp;[2005]" c="2005"/>
              <i n="[01 annual-number-of-deaths-by-cause].[Year].&amp;[2006]" c="2006"/>
              <i n="[01 annual-number-of-deaths-by-cause].[Year].&amp;[2007]" c="2007"/>
              <i n="[01 annual-number-of-deaths-by-cause].[Year].&amp;[2008]" c="2008"/>
              <i n="[01 annual-number-of-deaths-by-cause].[Year].&amp;[2009]" c="2009"/>
              <i n="[01 annual-number-of-deaths-by-cause].[Year].&amp;[2010]" c="2010"/>
              <i n="[01 annual-number-of-deaths-by-cause].[Year].&amp;[2011]" c="2011"/>
              <i n="[01 annual-number-of-deaths-by-cause].[Year].&amp;[2012]" c="2012"/>
              <i n="[01 annual-number-of-deaths-by-cause].[Year].&amp;[2013]" c="2013"/>
              <i n="[01 annual-number-of-deaths-by-cause].[Year].&amp;[2014]" c="2014"/>
              <i n="[01 annual-number-of-deaths-by-cause].[Year].&amp;[2015]" c="2015"/>
              <i n="[01 annual-number-of-deaths-by-cause].[Year].&amp;[2016]" c="2016"/>
              <i n="[01 annual-number-of-deaths-by-cause].[Year].&amp;[2017]" c="2017"/>
              <i n="[01 annual-number-of-deaths-by-cause].[Year].&amp;[2018]" c="2018"/>
              <i n="[01 annual-number-of-deaths-by-cause].[Year].&amp;[2019]" c="2019"/>
            </range>
          </ranges>
        </level>
      </levels>
      <selections count="1">
        <selection n="[01 annual-number-of-deaths-by-cause].[Year].[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tity2" xr10:uid="{68F88F03-7476-4692-8DD9-7F41A2BD0206}" sourceName="[07 share-of-population-with-cancer-by-age].[Entity]">
  <pivotTables>
    <pivotTable tabId="21" name="PivotTable11"/>
  </pivotTables>
  <data>
    <olap pivotCacheId="11080353">
      <levels count="2">
        <level uniqueName="[07 share-of-population-with-cancer-by-age].[Entity].[(All)]" sourceCaption="(All)" count="0"/>
        <level uniqueName="[07 share-of-population-with-cancer-by-age].[Entity].[Entity]" sourceCaption="Entity" count="232">
          <ranges>
            <range startItem="0">
              <i n="[07 share-of-population-with-cancer-by-age].[Entity].&amp;[Afghanistan]" c="Afghanistan"/>
              <i n="[07 share-of-population-with-cancer-by-age].[Entity].&amp;[Albania]" c="Albania"/>
              <i n="[07 share-of-population-with-cancer-by-age].[Entity].&amp;[Algeria]" c="Algeria"/>
              <i n="[07 share-of-population-with-cancer-by-age].[Entity].&amp;[American Samoa]" c="American Samoa"/>
              <i n="[07 share-of-population-with-cancer-by-age].[Entity].&amp;[Andean Latin America]" c="Andean Latin America"/>
              <i n="[07 share-of-population-with-cancer-by-age].[Entity].&amp;[Andorra]" c="Andorra"/>
              <i n="[07 share-of-population-with-cancer-by-age].[Entity].&amp;[Angola]" c="Angola"/>
              <i n="[07 share-of-population-with-cancer-by-age].[Entity].&amp;[Antigua and Barbuda]" c="Antigua and Barbuda"/>
              <i n="[07 share-of-population-with-cancer-by-age].[Entity].&amp;[Argentina]" c="Argentina"/>
              <i n="[07 share-of-population-with-cancer-by-age].[Entity].&amp;[Armenia]" c="Armenia"/>
              <i n="[07 share-of-population-with-cancer-by-age].[Entity].&amp;[Australasia]" c="Australasia"/>
              <i n="[07 share-of-population-with-cancer-by-age].[Entity].&amp;[Australia]" c="Australia"/>
              <i n="[07 share-of-population-with-cancer-by-age].[Entity].&amp;[Austria]" c="Austria"/>
              <i n="[07 share-of-population-with-cancer-by-age].[Entity].&amp;[Azerbaijan]" c="Azerbaijan"/>
              <i n="[07 share-of-population-with-cancer-by-age].[Entity].&amp;[Bahamas]" c="Bahamas"/>
              <i n="[07 share-of-population-with-cancer-by-age].[Entity].&amp;[Bahrain]" c="Bahrain"/>
              <i n="[07 share-of-population-with-cancer-by-age].[Entity].&amp;[Bangladesh]" c="Bangladesh"/>
              <i n="[07 share-of-population-with-cancer-by-age].[Entity].&amp;[Barbados]" c="Barbados"/>
              <i n="[07 share-of-population-with-cancer-by-age].[Entity].&amp;[Belarus]" c="Belarus"/>
              <i n="[07 share-of-population-with-cancer-by-age].[Entity].&amp;[Belgium]" c="Belgium"/>
              <i n="[07 share-of-population-with-cancer-by-age].[Entity].&amp;[Belize]" c="Belize"/>
              <i n="[07 share-of-population-with-cancer-by-age].[Entity].&amp;[Benin]" c="Benin"/>
              <i n="[07 share-of-population-with-cancer-by-age].[Entity].&amp;[Bermuda]" c="Bermuda"/>
              <i n="[07 share-of-population-with-cancer-by-age].[Entity].&amp;[Bhutan]" c="Bhutan"/>
              <i n="[07 share-of-population-with-cancer-by-age].[Entity].&amp;[Bolivia]" c="Bolivia"/>
              <i n="[07 share-of-population-with-cancer-by-age].[Entity].&amp;[Bosnia and Herzegovina]" c="Bosnia and Herzegovina"/>
              <i n="[07 share-of-population-with-cancer-by-age].[Entity].&amp;[Botswana]" c="Botswana"/>
              <i n="[07 share-of-population-with-cancer-by-age].[Entity].&amp;[Brazil]" c="Brazil"/>
              <i n="[07 share-of-population-with-cancer-by-age].[Entity].&amp;[Brunei]" c="Brunei"/>
              <i n="[07 share-of-population-with-cancer-by-age].[Entity].&amp;[Bulgaria]" c="Bulgaria"/>
              <i n="[07 share-of-population-with-cancer-by-age].[Entity].&amp;[Burkina Faso]" c="Burkina Faso"/>
              <i n="[07 share-of-population-with-cancer-by-age].[Entity].&amp;[Burundi]" c="Burundi"/>
              <i n="[07 share-of-population-with-cancer-by-age].[Entity].&amp;[Cambodia]" c="Cambodia"/>
              <i n="[07 share-of-population-with-cancer-by-age].[Entity].&amp;[Cameroon]" c="Cameroon"/>
              <i n="[07 share-of-population-with-cancer-by-age].[Entity].&amp;[Canada]" c="Canada"/>
              <i n="[07 share-of-population-with-cancer-by-age].[Entity].&amp;[Cape Verde]" c="Cape Verde"/>
              <i n="[07 share-of-population-with-cancer-by-age].[Entity].&amp;[Caribbean]" c="Caribbean"/>
              <i n="[07 share-of-population-with-cancer-by-age].[Entity].&amp;[Central African Republic]" c="Central African Republic"/>
              <i n="[07 share-of-population-with-cancer-by-age].[Entity].&amp;[Central Asia]" c="Central Asia"/>
              <i n="[07 share-of-population-with-cancer-by-age].[Entity].&amp;[Central Europe]" c="Central Europe"/>
              <i n="[07 share-of-population-with-cancer-by-age].[Entity].&amp;[Central Europe, Eastern Europe, and Central Asia]" c="Central Europe, Eastern Europe, and Central Asia"/>
              <i n="[07 share-of-population-with-cancer-by-age].[Entity].&amp;[Central Latin America]" c="Central Latin America"/>
              <i n="[07 share-of-population-with-cancer-by-age].[Entity].&amp;[Central Sub-Saharan Africa]" c="Central Sub-Saharan Africa"/>
              <i n="[07 share-of-population-with-cancer-by-age].[Entity].&amp;[Chad]" c="Chad"/>
              <i n="[07 share-of-population-with-cancer-by-age].[Entity].&amp;[Chile]" c="Chile"/>
              <i n="[07 share-of-population-with-cancer-by-age].[Entity].&amp;[China]" c="China"/>
              <i n="[07 share-of-population-with-cancer-by-age].[Entity].&amp;[Colombia]" c="Colombia"/>
              <i n="[07 share-of-population-with-cancer-by-age].[Entity].&amp;[Comoros]" c="Comoros"/>
              <i n="[07 share-of-population-with-cancer-by-age].[Entity].&amp;[Congo]" c="Congo"/>
              <i n="[07 share-of-population-with-cancer-by-age].[Entity].&amp;[Costa Rica]" c="Costa Rica"/>
              <i n="[07 share-of-population-with-cancer-by-age].[Entity].&amp;[Cote d'Ivoire]" c="Cote d'Ivoire"/>
              <i n="[07 share-of-population-with-cancer-by-age].[Entity].&amp;[Croatia]" c="Croatia"/>
              <i n="[07 share-of-population-with-cancer-by-age].[Entity].&amp;[Cuba]" c="Cuba"/>
              <i n="[07 share-of-population-with-cancer-by-age].[Entity].&amp;[Cyprus]" c="Cyprus"/>
              <i n="[07 share-of-population-with-cancer-by-age].[Entity].&amp;[Czechia]" c="Czechia"/>
              <i n="[07 share-of-population-with-cancer-by-age].[Entity].&amp;[Democratic Republic of Congo]" c="Democratic Republic of Congo"/>
              <i n="[07 share-of-population-with-cancer-by-age].[Entity].&amp;[Denmark]" c="Denmark"/>
              <i n="[07 share-of-population-with-cancer-by-age].[Entity].&amp;[Djibouti]" c="Djibouti"/>
              <i n="[07 share-of-population-with-cancer-by-age].[Entity].&amp;[Dominica]" c="Dominica"/>
              <i n="[07 share-of-population-with-cancer-by-age].[Entity].&amp;[Dominican Republic]" c="Dominican Republic"/>
              <i n="[07 share-of-population-with-cancer-by-age].[Entity].&amp;[East Asia]" c="East Asia"/>
              <i n="[07 share-of-population-with-cancer-by-age].[Entity].&amp;[Eastern Europe]" c="Eastern Europe"/>
              <i n="[07 share-of-population-with-cancer-by-age].[Entity].&amp;[Eastern Sub-Saharan Africa]" c="Eastern Sub-Saharan Africa"/>
              <i n="[07 share-of-population-with-cancer-by-age].[Entity].&amp;[Ecuador]" c="Ecuador"/>
              <i n="[07 share-of-population-with-cancer-by-age].[Entity].&amp;[Egypt]" c="Egypt"/>
              <i n="[07 share-of-population-with-cancer-by-age].[Entity].&amp;[El Salvador]" c="El Salvador"/>
              <i n="[07 share-of-population-with-cancer-by-age].[Entity].&amp;[England]" c="England"/>
              <i n="[07 share-of-population-with-cancer-by-age].[Entity].&amp;[Equatorial Guinea]" c="Equatorial Guinea"/>
              <i n="[07 share-of-population-with-cancer-by-age].[Entity].&amp;[Eritrea]" c="Eritrea"/>
              <i n="[07 share-of-population-with-cancer-by-age].[Entity].&amp;[Estonia]" c="Estonia"/>
              <i n="[07 share-of-population-with-cancer-by-age].[Entity].&amp;[Eswatini]" c="Eswatini"/>
              <i n="[07 share-of-population-with-cancer-by-age].[Entity].&amp;[Ethiopia]" c="Ethiopia"/>
              <i n="[07 share-of-population-with-cancer-by-age].[Entity].&amp;[Fiji]" c="Fiji"/>
              <i n="[07 share-of-population-with-cancer-by-age].[Entity].&amp;[Finland]" c="Finland"/>
              <i n="[07 share-of-population-with-cancer-by-age].[Entity].&amp;[France]" c="France"/>
              <i n="[07 share-of-population-with-cancer-by-age].[Entity].&amp;[Gabon]" c="Gabon"/>
              <i n="[07 share-of-population-with-cancer-by-age].[Entity].&amp;[Gambia]" c="Gambia"/>
              <i n="[07 share-of-population-with-cancer-by-age].[Entity].&amp;[Georgia]" c="Georgia"/>
              <i n="[07 share-of-population-with-cancer-by-age].[Entity].&amp;[Germany]" c="Germany"/>
              <i n="[07 share-of-population-with-cancer-by-age].[Entity].&amp;[Ghana]" c="Ghana"/>
              <i n="[07 share-of-population-with-cancer-by-age].[Entity].&amp;[Greece]" c="Greece"/>
              <i n="[07 share-of-population-with-cancer-by-age].[Entity].&amp;[Greenland]" c="Greenland"/>
              <i n="[07 share-of-population-with-cancer-by-age].[Entity].&amp;[Grenada]" c="Grenada"/>
              <i n="[07 share-of-population-with-cancer-by-age].[Entity].&amp;[Guam]" c="Guam"/>
              <i n="[07 share-of-population-with-cancer-by-age].[Entity].&amp;[Guatemala]" c="Guatemala"/>
              <i n="[07 share-of-population-with-cancer-by-age].[Entity].&amp;[Guinea]" c="Guinea"/>
              <i n="[07 share-of-population-with-cancer-by-age].[Entity].&amp;[Guinea-Bissau]" c="Guinea-Bissau"/>
              <i n="[07 share-of-population-with-cancer-by-age].[Entity].&amp;[Guyana]" c="Guyana"/>
              <i n="[07 share-of-population-with-cancer-by-age].[Entity].&amp;[Haiti]" c="Haiti"/>
              <i n="[07 share-of-population-with-cancer-by-age].[Entity].&amp;[High SDI]" c="High SDI"/>
              <i n="[07 share-of-population-with-cancer-by-age].[Entity].&amp;[High-income]" c="High-income"/>
              <i n="[07 share-of-population-with-cancer-by-age].[Entity].&amp;[High-income Asia Pacific]" c="High-income Asia Pacific"/>
              <i n="[07 share-of-population-with-cancer-by-age].[Entity].&amp;[High-middle SDI]" c="High-middle SDI"/>
              <i n="[07 share-of-population-with-cancer-by-age].[Entity].&amp;[Honduras]" c="Honduras"/>
              <i n="[07 share-of-population-with-cancer-by-age].[Entity].&amp;[Hungary]" c="Hungary"/>
              <i n="[07 share-of-population-with-cancer-by-age].[Entity].&amp;[Iceland]" c="Iceland"/>
              <i n="[07 share-of-population-with-cancer-by-age].[Entity].&amp;[India]" c="India"/>
              <i n="[07 share-of-population-with-cancer-by-age].[Entity].&amp;[Indonesia]" c="Indonesia"/>
              <i n="[07 share-of-population-with-cancer-by-age].[Entity].&amp;[Iran]" c="Iran"/>
              <i n="[07 share-of-population-with-cancer-by-age].[Entity].&amp;[Iraq]" c="Iraq"/>
              <i n="[07 share-of-population-with-cancer-by-age].[Entity].&amp;[Ireland]" c="Ireland"/>
              <i n="[07 share-of-population-with-cancer-by-age].[Entity].&amp;[Israel]" c="Israel"/>
              <i n="[07 share-of-population-with-cancer-by-age].[Entity].&amp;[Italy]" c="Italy"/>
              <i n="[07 share-of-population-with-cancer-by-age].[Entity].&amp;[Jamaica]" c="Jamaica"/>
              <i n="[07 share-of-population-with-cancer-by-age].[Entity].&amp;[Japan]" c="Japan"/>
              <i n="[07 share-of-population-with-cancer-by-age].[Entity].&amp;[Jordan]" c="Jordan"/>
              <i n="[07 share-of-population-with-cancer-by-age].[Entity].&amp;[Kazakhstan]" c="Kazakhstan"/>
              <i n="[07 share-of-population-with-cancer-by-age].[Entity].&amp;[Kenya]" c="Kenya"/>
              <i n="[07 share-of-population-with-cancer-by-age].[Entity].&amp;[Kiribati]" c="Kiribati"/>
              <i n="[07 share-of-population-with-cancer-by-age].[Entity].&amp;[Kuwait]" c="Kuwait"/>
              <i n="[07 share-of-population-with-cancer-by-age].[Entity].&amp;[Kyrgyzstan]" c="Kyrgyzstan"/>
              <i n="[07 share-of-population-with-cancer-by-age].[Entity].&amp;[Laos]" c="Laos"/>
              <i n="[07 share-of-population-with-cancer-by-age].[Entity].&amp;[Latin America and Caribbean]" c="Latin America and Caribbean"/>
              <i n="[07 share-of-population-with-cancer-by-age].[Entity].&amp;[Latvia]" c="Latvia"/>
              <i n="[07 share-of-population-with-cancer-by-age].[Entity].&amp;[Lebanon]" c="Lebanon"/>
              <i n="[07 share-of-population-with-cancer-by-age].[Entity].&amp;[Lesotho]" c="Lesotho"/>
              <i n="[07 share-of-population-with-cancer-by-age].[Entity].&amp;[Liberia]" c="Liberia"/>
              <i n="[07 share-of-population-with-cancer-by-age].[Entity].&amp;[Libya]" c="Libya"/>
              <i n="[07 share-of-population-with-cancer-by-age].[Entity].&amp;[Lithuania]" c="Lithuania"/>
              <i n="[07 share-of-population-with-cancer-by-age].[Entity].&amp;[Low SDI]" c="Low SDI"/>
              <i n="[07 share-of-population-with-cancer-by-age].[Entity].&amp;[Low-middle SDI]" c="Low-middle SDI"/>
              <i n="[07 share-of-population-with-cancer-by-age].[Entity].&amp;[Luxembourg]" c="Luxembourg"/>
              <i n="[07 share-of-population-with-cancer-by-age].[Entity].&amp;[Madagascar]" c="Madagascar"/>
              <i n="[07 share-of-population-with-cancer-by-age].[Entity].&amp;[Malawi]" c="Malawi"/>
              <i n="[07 share-of-population-with-cancer-by-age].[Entity].&amp;[Malaysia]" c="Malaysia"/>
              <i n="[07 share-of-population-with-cancer-by-age].[Entity].&amp;[Maldives]" c="Maldives"/>
              <i n="[07 share-of-population-with-cancer-by-age].[Entity].&amp;[Mali]" c="Mali"/>
              <i n="[07 share-of-population-with-cancer-by-age].[Entity].&amp;[Malta]" c="Malta"/>
              <i n="[07 share-of-population-with-cancer-by-age].[Entity].&amp;[Marshall Islands]" c="Marshall Islands"/>
              <i n="[07 share-of-population-with-cancer-by-age].[Entity].&amp;[Mauritania]" c="Mauritania"/>
              <i n="[07 share-of-population-with-cancer-by-age].[Entity].&amp;[Mauritius]" c="Mauritius"/>
              <i n="[07 share-of-population-with-cancer-by-age].[Entity].&amp;[Mexico]" c="Mexico"/>
              <i n="[07 share-of-population-with-cancer-by-age].[Entity].&amp;[Micronesia (country)]" c="Micronesia (country)"/>
              <i n="[07 share-of-population-with-cancer-by-age].[Entity].&amp;[Middle SDI]" c="Middle SDI"/>
              <i n="[07 share-of-population-with-cancer-by-age].[Entity].&amp;[Moldova]" c="Moldova"/>
              <i n="[07 share-of-population-with-cancer-by-age].[Entity].&amp;[Mongolia]" c="Mongolia"/>
              <i n="[07 share-of-population-with-cancer-by-age].[Entity].&amp;[Montenegro]" c="Montenegro"/>
              <i n="[07 share-of-population-with-cancer-by-age].[Entity].&amp;[Morocco]" c="Morocco"/>
              <i n="[07 share-of-population-with-cancer-by-age].[Entity].&amp;[Mozambique]" c="Mozambique"/>
              <i n="[07 share-of-population-with-cancer-by-age].[Entity].&amp;[Myanmar]" c="Myanmar"/>
              <i n="[07 share-of-population-with-cancer-by-age].[Entity].&amp;[Namibia]" c="Namibia"/>
              <i n="[07 share-of-population-with-cancer-by-age].[Entity].&amp;[Nepal]" c="Nepal"/>
              <i n="[07 share-of-population-with-cancer-by-age].[Entity].&amp;[Netherlands]" c="Netherlands"/>
              <i n="[07 share-of-population-with-cancer-by-age].[Entity].&amp;[New Zealand]" c="New Zealand"/>
              <i n="[07 share-of-population-with-cancer-by-age].[Entity].&amp;[Nicaragua]" c="Nicaragua"/>
              <i n="[07 share-of-population-with-cancer-by-age].[Entity].&amp;[Niger]" c="Niger"/>
              <i n="[07 share-of-population-with-cancer-by-age].[Entity].&amp;[Nigeria]" c="Nigeria"/>
              <i n="[07 share-of-population-with-cancer-by-age].[Entity].&amp;[North Africa and Middle East]" c="North Africa and Middle East"/>
              <i n="[07 share-of-population-with-cancer-by-age].[Entity].&amp;[North America]" c="North America"/>
              <i n="[07 share-of-population-with-cancer-by-age].[Entity].&amp;[North Korea]" c="North Korea"/>
              <i n="[07 share-of-population-with-cancer-by-age].[Entity].&amp;[North Macedonia]" c="North Macedonia"/>
              <i n="[07 share-of-population-with-cancer-by-age].[Entity].&amp;[Northern Ireland]" c="Northern Ireland"/>
              <i n="[07 share-of-population-with-cancer-by-age].[Entity].&amp;[Northern Mariana Islands]" c="Northern Mariana Islands"/>
              <i n="[07 share-of-population-with-cancer-by-age].[Entity].&amp;[Norway]" c="Norway"/>
              <i n="[07 share-of-population-with-cancer-by-age].[Entity].&amp;[Oceania]" c="Oceania"/>
              <i n="[07 share-of-population-with-cancer-by-age].[Entity].&amp;[Oman]" c="Oman"/>
              <i n="[07 share-of-population-with-cancer-by-age].[Entity].&amp;[Pakistan]" c="Pakistan"/>
              <i n="[07 share-of-population-with-cancer-by-age].[Entity].&amp;[Palestine]" c="Palestine"/>
              <i n="[07 share-of-population-with-cancer-by-age].[Entity].&amp;[Panama]" c="Panama"/>
              <i n="[07 share-of-population-with-cancer-by-age].[Entity].&amp;[Papua New Guinea]" c="Papua New Guinea"/>
              <i n="[07 share-of-population-with-cancer-by-age].[Entity].&amp;[Paraguay]" c="Paraguay"/>
              <i n="[07 share-of-population-with-cancer-by-age].[Entity].&amp;[Peru]" c="Peru"/>
              <i n="[07 share-of-population-with-cancer-by-age].[Entity].&amp;[Philippines]" c="Philippines"/>
              <i n="[07 share-of-population-with-cancer-by-age].[Entity].&amp;[Poland]" c="Poland"/>
              <i n="[07 share-of-population-with-cancer-by-age].[Entity].&amp;[Portugal]" c="Portugal"/>
              <i n="[07 share-of-population-with-cancer-by-age].[Entity].&amp;[Puerto Rico]" c="Puerto Rico"/>
              <i n="[07 share-of-population-with-cancer-by-age].[Entity].&amp;[Qatar]" c="Qatar"/>
              <i n="[07 share-of-population-with-cancer-by-age].[Entity].&amp;[Romania]" c="Romania"/>
              <i n="[07 share-of-population-with-cancer-by-age].[Entity].&amp;[Russia]" c="Russia"/>
              <i n="[07 share-of-population-with-cancer-by-age].[Entity].&amp;[Rwanda]" c="Rwanda"/>
              <i n="[07 share-of-population-with-cancer-by-age].[Entity].&amp;[Saint Lucia]" c="Saint Lucia"/>
              <i n="[07 share-of-population-with-cancer-by-age].[Entity].&amp;[Saint Vincent and the Grenadines]" c="Saint Vincent and the Grenadines"/>
              <i n="[07 share-of-population-with-cancer-by-age].[Entity].&amp;[Samoa]" c="Samoa"/>
              <i n="[07 share-of-population-with-cancer-by-age].[Entity].&amp;[Sao Tome and Principe]" c="Sao Tome and Principe"/>
              <i n="[07 share-of-population-with-cancer-by-age].[Entity].&amp;[Saudi Arabia]" c="Saudi Arabia"/>
              <i n="[07 share-of-population-with-cancer-by-age].[Entity].&amp;[Scotland]" c="Scotland"/>
              <i n="[07 share-of-population-with-cancer-by-age].[Entity].&amp;[Senegal]" c="Senegal"/>
              <i n="[07 share-of-population-with-cancer-by-age].[Entity].&amp;[Serbia]" c="Serbia"/>
              <i n="[07 share-of-population-with-cancer-by-age].[Entity].&amp;[Seychelles]" c="Seychelles"/>
              <i n="[07 share-of-population-with-cancer-by-age].[Entity].&amp;[Sierra Leone]" c="Sierra Leone"/>
              <i n="[07 share-of-population-with-cancer-by-age].[Entity].&amp;[Singapore]" c="Singapore"/>
              <i n="[07 share-of-population-with-cancer-by-age].[Entity].&amp;[Slovakia]" c="Slovakia"/>
              <i n="[07 share-of-population-with-cancer-by-age].[Entity].&amp;[Slovenia]" c="Slovenia"/>
              <i n="[07 share-of-population-with-cancer-by-age].[Entity].&amp;[Solomon Islands]" c="Solomon Islands"/>
              <i n="[07 share-of-population-with-cancer-by-age].[Entity].&amp;[Somalia]" c="Somalia"/>
              <i n="[07 share-of-population-with-cancer-by-age].[Entity].&amp;[South Africa]" c="South Africa"/>
              <i n="[07 share-of-population-with-cancer-by-age].[Entity].&amp;[South Asia]" c="South Asia"/>
              <i n="[07 share-of-population-with-cancer-by-age].[Entity].&amp;[South Korea]" c="South Korea"/>
              <i n="[07 share-of-population-with-cancer-by-age].[Entity].&amp;[South Sudan]" c="South Sudan"/>
              <i n="[07 share-of-population-with-cancer-by-age].[Entity].&amp;[Southeast Asia]" c="Southeast Asia"/>
              <i n="[07 share-of-population-with-cancer-by-age].[Entity].&amp;[Southeast Asia, East Asia, and Oceania]" c="Southeast Asia, East Asia, and Oceania"/>
              <i n="[07 share-of-population-with-cancer-by-age].[Entity].&amp;[Southern Latin America]" c="Southern Latin America"/>
              <i n="[07 share-of-population-with-cancer-by-age].[Entity].&amp;[Southern Sub-Saharan Africa]" c="Southern Sub-Saharan Africa"/>
              <i n="[07 share-of-population-with-cancer-by-age].[Entity].&amp;[Spain]" c="Spain"/>
              <i n="[07 share-of-population-with-cancer-by-age].[Entity].&amp;[Sri Lanka]" c="Sri Lanka"/>
              <i n="[07 share-of-population-with-cancer-by-age].[Entity].&amp;[Sub-Saharan Africa]" c="Sub-Saharan Africa"/>
              <i n="[07 share-of-population-with-cancer-by-age].[Entity].&amp;[Sudan]" c="Sudan"/>
              <i n="[07 share-of-population-with-cancer-by-age].[Entity].&amp;[Suriname]" c="Suriname"/>
              <i n="[07 share-of-population-with-cancer-by-age].[Entity].&amp;[Sweden]" c="Sweden"/>
              <i n="[07 share-of-population-with-cancer-by-age].[Entity].&amp;[Switzerland]" c="Switzerland"/>
              <i n="[07 share-of-population-with-cancer-by-age].[Entity].&amp;[Syria]" c="Syria"/>
              <i n="[07 share-of-population-with-cancer-by-age].[Entity].&amp;[Taiwan]" c="Taiwan"/>
              <i n="[07 share-of-population-with-cancer-by-age].[Entity].&amp;[Tajikistan]" c="Tajikistan"/>
              <i n="[07 share-of-population-with-cancer-by-age].[Entity].&amp;[Tanzania]" c="Tanzania"/>
              <i n="[07 share-of-population-with-cancer-by-age].[Entity].&amp;[Thailand]" c="Thailand"/>
              <i n="[07 share-of-population-with-cancer-by-age].[Entity].&amp;[Timor]" c="Timor"/>
              <i n="[07 share-of-population-with-cancer-by-age].[Entity].&amp;[Togo]" c="Togo"/>
              <i n="[07 share-of-population-with-cancer-by-age].[Entity].&amp;[Tonga]" c="Tonga"/>
              <i n="[07 share-of-population-with-cancer-by-age].[Entity].&amp;[Trinidad and Tobago]" c="Trinidad and Tobago"/>
              <i n="[07 share-of-population-with-cancer-by-age].[Entity].&amp;[Tropical Latin America]" c="Tropical Latin America"/>
              <i n="[07 share-of-population-with-cancer-by-age].[Entity].&amp;[Tunisia]" c="Tunisia"/>
              <i n="[07 share-of-population-with-cancer-by-age].[Entity].&amp;[Turkey]" c="Turkey"/>
              <i n="[07 share-of-population-with-cancer-by-age].[Entity].&amp;[Turkmenistan]" c="Turkmenistan"/>
              <i n="[07 share-of-population-with-cancer-by-age].[Entity].&amp;[Uganda]" c="Uganda"/>
              <i n="[07 share-of-population-with-cancer-by-age].[Entity].&amp;[Ukraine]" c="Ukraine"/>
              <i n="[07 share-of-population-with-cancer-by-age].[Entity].&amp;[United Arab Emirates]" c="United Arab Emirates"/>
              <i n="[07 share-of-population-with-cancer-by-age].[Entity].&amp;[United Kingdom]" c="United Kingdom"/>
              <i n="[07 share-of-population-with-cancer-by-age].[Entity].&amp;[United States]" c="United States"/>
              <i n="[07 share-of-population-with-cancer-by-age].[Entity].&amp;[United States Virgin Islands]" c="United States Virgin Islands"/>
              <i n="[07 share-of-population-with-cancer-by-age].[Entity].&amp;[Uruguay]" c="Uruguay"/>
              <i n="[07 share-of-population-with-cancer-by-age].[Entity].&amp;[Uzbekistan]" c="Uzbekistan"/>
              <i n="[07 share-of-population-with-cancer-by-age].[Entity].&amp;[Vanuatu]" c="Vanuatu"/>
              <i n="[07 share-of-population-with-cancer-by-age].[Entity].&amp;[Venezuela]" c="Venezuela"/>
              <i n="[07 share-of-population-with-cancer-by-age].[Entity].&amp;[Vietnam]" c="Vietnam"/>
              <i n="[07 share-of-population-with-cancer-by-age].[Entity].&amp;[Wales]" c="Wales"/>
              <i n="[07 share-of-population-with-cancer-by-age].[Entity].&amp;[Western Europe]" c="Western Europe"/>
              <i n="[07 share-of-population-with-cancer-by-age].[Entity].&amp;[Western Sub-Saharan Africa]" c="Western Sub-Saharan Africa"/>
              <i n="[07 share-of-population-with-cancer-by-age].[Entity].&amp;[World]" c="World"/>
              <i n="[07 share-of-population-with-cancer-by-age].[Entity].&amp;[Yemen]" c="Yemen"/>
              <i n="[07 share-of-population-with-cancer-by-age].[Entity].&amp;[Zambia]" c="Zambia"/>
              <i n="[07 share-of-population-with-cancer-by-age].[Entity].&amp;[Zimbabwe]" c="Zimbabwe"/>
              <i n="[07 share-of-population-with-cancer-by-age].[Entity].&amp;" c="(blank)" nd="1"/>
            </range>
          </ranges>
        </level>
      </levels>
      <selections count="1">
        <selection n="[07 share-of-population-with-cancer-by-age].[Entity].[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2" xr10:uid="{5564B1C1-C1C6-409E-91A4-6F42C9192554}" sourceName="[07 share-of-population-with-cancer-by-age].[Year]">
  <pivotTables>
    <pivotTable tabId="21" name="PivotTable11"/>
  </pivotTables>
  <data>
    <olap pivotCacheId="11080353">
      <levels count="2">
        <level uniqueName="[07 share-of-population-with-cancer-by-age].[Year].[(All)]" sourceCaption="(All)" count="0"/>
        <level uniqueName="[07 share-of-population-with-cancer-by-age].[Year].[Year]" sourceCaption="Year" count="29">
          <ranges>
            <range startItem="0">
              <i n="[07 share-of-population-with-cancer-by-age].[Year].&amp;[1990]" c="1990"/>
              <i n="[07 share-of-population-with-cancer-by-age].[Year].&amp;[1991]" c="1991"/>
              <i n="[07 share-of-population-with-cancer-by-age].[Year].&amp;[1992]" c="1992"/>
              <i n="[07 share-of-population-with-cancer-by-age].[Year].&amp;[1993]" c="1993"/>
              <i n="[07 share-of-population-with-cancer-by-age].[Year].&amp;[1994]" c="1994"/>
              <i n="[07 share-of-population-with-cancer-by-age].[Year].&amp;[1995]" c="1995"/>
              <i n="[07 share-of-population-with-cancer-by-age].[Year].&amp;[1996]" c="1996"/>
              <i n="[07 share-of-population-with-cancer-by-age].[Year].&amp;[1997]" c="1997"/>
              <i n="[07 share-of-population-with-cancer-by-age].[Year].&amp;[1998]" c="1998"/>
              <i n="[07 share-of-population-with-cancer-by-age].[Year].&amp;[1999]" c="1999"/>
              <i n="[07 share-of-population-with-cancer-by-age].[Year].&amp;[2000]" c="2000"/>
              <i n="[07 share-of-population-with-cancer-by-age].[Year].&amp;[2001]" c="2001"/>
              <i n="[07 share-of-population-with-cancer-by-age].[Year].&amp;[2002]" c="2002"/>
              <i n="[07 share-of-population-with-cancer-by-age].[Year].&amp;[2003]" c="2003"/>
              <i n="[07 share-of-population-with-cancer-by-age].[Year].&amp;[2004]" c="2004"/>
              <i n="[07 share-of-population-with-cancer-by-age].[Year].&amp;[2005]" c="2005"/>
              <i n="[07 share-of-population-with-cancer-by-age].[Year].&amp;[2006]" c="2006"/>
              <i n="[07 share-of-population-with-cancer-by-age].[Year].&amp;[2007]" c="2007"/>
              <i n="[07 share-of-population-with-cancer-by-age].[Year].&amp;[2008]" c="2008"/>
              <i n="[07 share-of-population-with-cancer-by-age].[Year].&amp;[2009]" c="2009"/>
              <i n="[07 share-of-population-with-cancer-by-age].[Year].&amp;[2010]" c="2010"/>
              <i n="[07 share-of-population-with-cancer-by-age].[Year].&amp;[2011]" c="2011"/>
              <i n="[07 share-of-population-with-cancer-by-age].[Year].&amp;[2012]" c="2012"/>
              <i n="[07 share-of-population-with-cancer-by-age].[Year].&amp;[2013]" c="2013"/>
              <i n="[07 share-of-population-with-cancer-by-age].[Year].&amp;[2014]" c="2014"/>
              <i n="[07 share-of-population-with-cancer-by-age].[Year].&amp;[2015]" c="2015"/>
              <i n="[07 share-of-population-with-cancer-by-age].[Year].&amp;[2016]" c="2016"/>
              <i n="[07 share-of-population-with-cancer-by-age].[Year].&amp;[2017]" c="2017"/>
              <i n="[07 share-of-population-with-cancer-by-age].[Year].&amp;" c="(blank)" nd="1"/>
            </range>
          </ranges>
        </level>
      </levels>
      <selections count="1">
        <selection n="[07 share-of-population-with-cancer-by-age].[Year].[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ntity3" xr10:uid="{598959DF-7A68-43AC-A1C8-4DA16732D1EE}" sourceName="[08 disease-burden-rates-by-cancer-types].[Entity]">
  <pivotTables>
    <pivotTable tabId="22" name="PivotTable12"/>
  </pivotTables>
  <data>
    <olap pivotCacheId="11080353">
      <levels count="2">
        <level uniqueName="[08 disease-burden-rates-by-cancer-types].[Entity].[(All)]" sourceCaption="(All)" count="0"/>
        <level uniqueName="[08 disease-burden-rates-by-cancer-types].[Entity].[Entity]" sourceCaption="Entity" count="228">
          <ranges>
            <range startItem="0">
              <i n="[08 disease-burden-rates-by-cancer-types].[Entity].&amp;[Afghanistan]" c="Afghanistan"/>
              <i n="[08 disease-burden-rates-by-cancer-types].[Entity].&amp;[African Region (WHO)]" c="African Region (WHO)"/>
              <i n="[08 disease-burden-rates-by-cancer-types].[Entity].&amp;[Albania]" c="Albania"/>
              <i n="[08 disease-burden-rates-by-cancer-types].[Entity].&amp;[Algeria]" c="Algeria"/>
              <i n="[08 disease-burden-rates-by-cancer-types].[Entity].&amp;[American Samoa]" c="American Samoa"/>
              <i n="[08 disease-burden-rates-by-cancer-types].[Entity].&amp;[Andorra]" c="Andorra"/>
              <i n="[08 disease-burden-rates-by-cancer-types].[Entity].&amp;[Angola]" c="Angola"/>
              <i n="[08 disease-burden-rates-by-cancer-types].[Entity].&amp;[Antigua and Barbuda]" c="Antigua and Barbuda"/>
              <i n="[08 disease-burden-rates-by-cancer-types].[Entity].&amp;[Argentina]" c="Argentina"/>
              <i n="[08 disease-burden-rates-by-cancer-types].[Entity].&amp;[Armenia]" c="Armenia"/>
              <i n="[08 disease-burden-rates-by-cancer-types].[Entity].&amp;[Australia]" c="Australia"/>
              <i n="[08 disease-burden-rates-by-cancer-types].[Entity].&amp;[Austria]" c="Austria"/>
              <i n="[08 disease-burden-rates-by-cancer-types].[Entity].&amp;[Azerbaijan]" c="Azerbaijan"/>
              <i n="[08 disease-burden-rates-by-cancer-types].[Entity].&amp;[Bahamas]" c="Bahamas"/>
              <i n="[08 disease-burden-rates-by-cancer-types].[Entity].&amp;[Bahrain]" c="Bahrain"/>
              <i n="[08 disease-burden-rates-by-cancer-types].[Entity].&amp;[Bangladesh]" c="Bangladesh"/>
              <i n="[08 disease-burden-rates-by-cancer-types].[Entity].&amp;[Barbados]" c="Barbados"/>
              <i n="[08 disease-burden-rates-by-cancer-types].[Entity].&amp;[Belarus]" c="Belarus"/>
              <i n="[08 disease-burden-rates-by-cancer-types].[Entity].&amp;[Belgium]" c="Belgium"/>
              <i n="[08 disease-burden-rates-by-cancer-types].[Entity].&amp;[Belize]" c="Belize"/>
              <i n="[08 disease-burden-rates-by-cancer-types].[Entity].&amp;[Benin]" c="Benin"/>
              <i n="[08 disease-burden-rates-by-cancer-types].[Entity].&amp;[Bermuda]" c="Bermuda"/>
              <i n="[08 disease-burden-rates-by-cancer-types].[Entity].&amp;[Bhutan]" c="Bhutan"/>
              <i n="[08 disease-burden-rates-by-cancer-types].[Entity].&amp;[Bolivia]" c="Bolivia"/>
              <i n="[08 disease-burden-rates-by-cancer-types].[Entity].&amp;[Bosnia and Herzegovina]" c="Bosnia and Herzegovina"/>
              <i n="[08 disease-burden-rates-by-cancer-types].[Entity].&amp;[Botswana]" c="Botswana"/>
              <i n="[08 disease-burden-rates-by-cancer-types].[Entity].&amp;[Brazil]" c="Brazil"/>
              <i n="[08 disease-burden-rates-by-cancer-types].[Entity].&amp;[Brunei]" c="Brunei"/>
              <i n="[08 disease-burden-rates-by-cancer-types].[Entity].&amp;[Bulgaria]" c="Bulgaria"/>
              <i n="[08 disease-burden-rates-by-cancer-types].[Entity].&amp;[Burkina Faso]" c="Burkina Faso"/>
              <i n="[08 disease-burden-rates-by-cancer-types].[Entity].&amp;[Burundi]" c="Burundi"/>
              <i n="[08 disease-burden-rates-by-cancer-types].[Entity].&amp;[Cambodia]" c="Cambodia"/>
              <i n="[08 disease-burden-rates-by-cancer-types].[Entity].&amp;[Cameroon]" c="Cameroon"/>
              <i n="[08 disease-burden-rates-by-cancer-types].[Entity].&amp;[Canada]" c="Canada"/>
              <i n="[08 disease-burden-rates-by-cancer-types].[Entity].&amp;[Cape Verde]" c="Cape Verde"/>
              <i n="[08 disease-burden-rates-by-cancer-types].[Entity].&amp;[Central African Republic]" c="Central African Republic"/>
              <i n="[08 disease-burden-rates-by-cancer-types].[Entity].&amp;[Chad]" c="Chad"/>
              <i n="[08 disease-burden-rates-by-cancer-types].[Entity].&amp;[Chile]" c="Chile"/>
              <i n="[08 disease-burden-rates-by-cancer-types].[Entity].&amp;[China]" c="China"/>
              <i n="[08 disease-burden-rates-by-cancer-types].[Entity].&amp;[Colombia]" c="Colombia"/>
              <i n="[08 disease-burden-rates-by-cancer-types].[Entity].&amp;[Comoros]" c="Comoros"/>
              <i n="[08 disease-burden-rates-by-cancer-types].[Entity].&amp;[Congo]" c="Congo"/>
              <i n="[08 disease-burden-rates-by-cancer-types].[Entity].&amp;[Cook Islands]" c="Cook Islands"/>
              <i n="[08 disease-burden-rates-by-cancer-types].[Entity].&amp;[Costa Rica]" c="Costa Rica"/>
              <i n="[08 disease-burden-rates-by-cancer-types].[Entity].&amp;[Cote d'Ivoire]" c="Cote d'Ivoire"/>
              <i n="[08 disease-burden-rates-by-cancer-types].[Entity].&amp;[Croatia]" c="Croatia"/>
              <i n="[08 disease-burden-rates-by-cancer-types].[Entity].&amp;[Cuba]" c="Cuba"/>
              <i n="[08 disease-burden-rates-by-cancer-types].[Entity].&amp;[Cyprus]" c="Cyprus"/>
              <i n="[08 disease-burden-rates-by-cancer-types].[Entity].&amp;[Czechia]" c="Czechia"/>
              <i n="[08 disease-burden-rates-by-cancer-types].[Entity].&amp;[Democratic Republic of Congo]" c="Democratic Republic of Congo"/>
              <i n="[08 disease-burden-rates-by-cancer-types].[Entity].&amp;[Denmark]" c="Denmark"/>
              <i n="[08 disease-burden-rates-by-cancer-types].[Entity].&amp;[Djibouti]" c="Djibouti"/>
              <i n="[08 disease-burden-rates-by-cancer-types].[Entity].&amp;[Dominica]" c="Dominica"/>
              <i n="[08 disease-burden-rates-by-cancer-types].[Entity].&amp;[Dominican Republic]" c="Dominican Republic"/>
              <i n="[08 disease-burden-rates-by-cancer-types].[Entity].&amp;[East Asia &amp; Pacific (WB)]" c="East Asia &amp; Pacific (WB)"/>
              <i n="[08 disease-burden-rates-by-cancer-types].[Entity].&amp;[Eastern Mediterranean Region (WHO)]" c="Eastern Mediterranean Region (WHO)"/>
              <i n="[08 disease-burden-rates-by-cancer-types].[Entity].&amp;[Ecuador]" c="Ecuador"/>
              <i n="[08 disease-burden-rates-by-cancer-types].[Entity].&amp;[Egypt]" c="Egypt"/>
              <i n="[08 disease-burden-rates-by-cancer-types].[Entity].&amp;[El Salvador]" c="El Salvador"/>
              <i n="[08 disease-burden-rates-by-cancer-types].[Entity].&amp;[England]" c="England"/>
              <i n="[08 disease-burden-rates-by-cancer-types].[Entity].&amp;[Equatorial Guinea]" c="Equatorial Guinea"/>
              <i n="[08 disease-burden-rates-by-cancer-types].[Entity].&amp;[Eritrea]" c="Eritrea"/>
              <i n="[08 disease-burden-rates-by-cancer-types].[Entity].&amp;[Estonia]" c="Estonia"/>
              <i n="[08 disease-burden-rates-by-cancer-types].[Entity].&amp;[Eswatini]" c="Eswatini"/>
              <i n="[08 disease-burden-rates-by-cancer-types].[Entity].&amp;[Ethiopia]" c="Ethiopia"/>
              <i n="[08 disease-burden-rates-by-cancer-types].[Entity].&amp;[Europe &amp; Central Asia (WB)]" c="Europe &amp; Central Asia (WB)"/>
              <i n="[08 disease-burden-rates-by-cancer-types].[Entity].&amp;[European Region (WHO)]" c="European Region (WHO)"/>
              <i n="[08 disease-burden-rates-by-cancer-types].[Entity].&amp;[Fiji]" c="Fiji"/>
              <i n="[08 disease-burden-rates-by-cancer-types].[Entity].&amp;[Finland]" c="Finland"/>
              <i n="[08 disease-burden-rates-by-cancer-types].[Entity].&amp;[France]" c="France"/>
              <i n="[08 disease-burden-rates-by-cancer-types].[Entity].&amp;[G20]" c="G20"/>
              <i n="[08 disease-burden-rates-by-cancer-types].[Entity].&amp;[Gabon]" c="Gabon"/>
              <i n="[08 disease-burden-rates-by-cancer-types].[Entity].&amp;[Gambia]" c="Gambia"/>
              <i n="[08 disease-burden-rates-by-cancer-types].[Entity].&amp;[Georgia]" c="Georgia"/>
              <i n="[08 disease-burden-rates-by-cancer-types].[Entity].&amp;[Germany]" c="Germany"/>
              <i n="[08 disease-burden-rates-by-cancer-types].[Entity].&amp;[Ghana]" c="Ghana"/>
              <i n="[08 disease-burden-rates-by-cancer-types].[Entity].&amp;[Greece]" c="Greece"/>
              <i n="[08 disease-burden-rates-by-cancer-types].[Entity].&amp;[Greenland]" c="Greenland"/>
              <i n="[08 disease-burden-rates-by-cancer-types].[Entity].&amp;[Grenada]" c="Grenada"/>
              <i n="[08 disease-burden-rates-by-cancer-types].[Entity].&amp;[Guam]" c="Guam"/>
              <i n="[08 disease-burden-rates-by-cancer-types].[Entity].&amp;[Guatemala]" c="Guatemala"/>
              <i n="[08 disease-burden-rates-by-cancer-types].[Entity].&amp;[Guinea]" c="Guinea"/>
              <i n="[08 disease-burden-rates-by-cancer-types].[Entity].&amp;[Guinea-Bissau]" c="Guinea-Bissau"/>
              <i n="[08 disease-burden-rates-by-cancer-types].[Entity].&amp;[Guyana]" c="Guyana"/>
              <i n="[08 disease-burden-rates-by-cancer-types].[Entity].&amp;[Haiti]" c="Haiti"/>
              <i n="[08 disease-burden-rates-by-cancer-types].[Entity].&amp;[Honduras]" c="Honduras"/>
              <i n="[08 disease-burden-rates-by-cancer-types].[Entity].&amp;[Hungary]" c="Hungary"/>
              <i n="[08 disease-burden-rates-by-cancer-types].[Entity].&amp;[Iceland]" c="Iceland"/>
              <i n="[08 disease-burden-rates-by-cancer-types].[Entity].&amp;[India]" c="India"/>
              <i n="[08 disease-burden-rates-by-cancer-types].[Entity].&amp;[Indonesia]" c="Indonesia"/>
              <i n="[08 disease-burden-rates-by-cancer-types].[Entity].&amp;[Iran]" c="Iran"/>
              <i n="[08 disease-burden-rates-by-cancer-types].[Entity].&amp;[Iraq]" c="Iraq"/>
              <i n="[08 disease-burden-rates-by-cancer-types].[Entity].&amp;[Ireland]" c="Ireland"/>
              <i n="[08 disease-burden-rates-by-cancer-types].[Entity].&amp;[Israel]" c="Israel"/>
              <i n="[08 disease-burden-rates-by-cancer-types].[Entity].&amp;[Italy]" c="Italy"/>
              <i n="[08 disease-burden-rates-by-cancer-types].[Entity].&amp;[Jamaica]" c="Jamaica"/>
              <i n="[08 disease-burden-rates-by-cancer-types].[Entity].&amp;[Japan]" c="Japan"/>
              <i n="[08 disease-burden-rates-by-cancer-types].[Entity].&amp;[Jordan]" c="Jordan"/>
              <i n="[08 disease-burden-rates-by-cancer-types].[Entity].&amp;[Kazakhstan]" c="Kazakhstan"/>
              <i n="[08 disease-burden-rates-by-cancer-types].[Entity].&amp;[Kenya]" c="Kenya"/>
              <i n="[08 disease-burden-rates-by-cancer-types].[Entity].&amp;[Kiribati]" c="Kiribati"/>
              <i n="[08 disease-burden-rates-by-cancer-types].[Entity].&amp;[Kuwait]" c="Kuwait"/>
              <i n="[08 disease-burden-rates-by-cancer-types].[Entity].&amp;[Kyrgyzstan]" c="Kyrgyzstan"/>
              <i n="[08 disease-burden-rates-by-cancer-types].[Entity].&amp;[Laos]" c="Laos"/>
              <i n="[08 disease-burden-rates-by-cancer-types].[Entity].&amp;[Latin America &amp; Caribbean (WB)]" c="Latin America &amp; Caribbean (WB)"/>
              <i n="[08 disease-burden-rates-by-cancer-types].[Entity].&amp;[Latvia]" c="Latvia"/>
              <i n="[08 disease-burden-rates-by-cancer-types].[Entity].&amp;[Lebanon]" c="Lebanon"/>
              <i n="[08 disease-burden-rates-by-cancer-types].[Entity].&amp;[Lesotho]" c="Lesotho"/>
              <i n="[08 disease-burden-rates-by-cancer-types].[Entity].&amp;[Liberia]" c="Liberia"/>
              <i n="[08 disease-burden-rates-by-cancer-types].[Entity].&amp;[Libya]" c="Libya"/>
              <i n="[08 disease-burden-rates-by-cancer-types].[Entity].&amp;[Lithuania]" c="Lithuania"/>
              <i n="[08 disease-burden-rates-by-cancer-types].[Entity].&amp;[Luxembourg]" c="Luxembourg"/>
              <i n="[08 disease-burden-rates-by-cancer-types].[Entity].&amp;[Madagascar]" c="Madagascar"/>
              <i n="[08 disease-burden-rates-by-cancer-types].[Entity].&amp;[Malawi]" c="Malawi"/>
              <i n="[08 disease-burden-rates-by-cancer-types].[Entity].&amp;[Malaysia]" c="Malaysia"/>
              <i n="[08 disease-burden-rates-by-cancer-types].[Entity].&amp;[Maldives]" c="Maldives"/>
              <i n="[08 disease-burden-rates-by-cancer-types].[Entity].&amp;[Mali]" c="Mali"/>
              <i n="[08 disease-burden-rates-by-cancer-types].[Entity].&amp;[Malta]" c="Malta"/>
              <i n="[08 disease-burden-rates-by-cancer-types].[Entity].&amp;[Marshall Islands]" c="Marshall Islands"/>
              <i n="[08 disease-burden-rates-by-cancer-types].[Entity].&amp;[Mauritania]" c="Mauritania"/>
              <i n="[08 disease-burden-rates-by-cancer-types].[Entity].&amp;[Mauritius]" c="Mauritius"/>
              <i n="[08 disease-burden-rates-by-cancer-types].[Entity].&amp;[Mexico]" c="Mexico"/>
              <i n="[08 disease-burden-rates-by-cancer-types].[Entity].&amp;[Micronesia (country)]" c="Micronesia (country)"/>
              <i n="[08 disease-burden-rates-by-cancer-types].[Entity].&amp;[Middle East &amp; North Africa (WB)]" c="Middle East &amp; North Africa (WB)"/>
              <i n="[08 disease-burden-rates-by-cancer-types].[Entity].&amp;[Moldova]" c="Moldova"/>
              <i n="[08 disease-burden-rates-by-cancer-types].[Entity].&amp;[Monaco]" c="Monaco"/>
              <i n="[08 disease-burden-rates-by-cancer-types].[Entity].&amp;[Mongolia]" c="Mongolia"/>
              <i n="[08 disease-burden-rates-by-cancer-types].[Entity].&amp;[Montenegro]" c="Montenegro"/>
              <i n="[08 disease-burden-rates-by-cancer-types].[Entity].&amp;[Morocco]" c="Morocco"/>
              <i n="[08 disease-burden-rates-by-cancer-types].[Entity].&amp;[Mozambique]" c="Mozambique"/>
              <i n="[08 disease-burden-rates-by-cancer-types].[Entity].&amp;[Myanmar]" c="Myanmar"/>
              <i n="[08 disease-burden-rates-by-cancer-types].[Entity].&amp;[Namibia]" c="Namibia"/>
              <i n="[08 disease-burden-rates-by-cancer-types].[Entity].&amp;[Nauru]" c="Nauru"/>
              <i n="[08 disease-burden-rates-by-cancer-types].[Entity].&amp;[Nepal]" c="Nepal"/>
              <i n="[08 disease-burden-rates-by-cancer-types].[Entity].&amp;[Netherlands]" c="Netherlands"/>
              <i n="[08 disease-burden-rates-by-cancer-types].[Entity].&amp;[New Zealand]" c="New Zealand"/>
              <i n="[08 disease-burden-rates-by-cancer-types].[Entity].&amp;[Nicaragua]" c="Nicaragua"/>
              <i n="[08 disease-burden-rates-by-cancer-types].[Entity].&amp;[Niger]" c="Niger"/>
              <i n="[08 disease-burden-rates-by-cancer-types].[Entity].&amp;[Nigeria]" c="Nigeria"/>
              <i n="[08 disease-burden-rates-by-cancer-types].[Entity].&amp;[Niue]" c="Niue"/>
              <i n="[08 disease-burden-rates-by-cancer-types].[Entity].&amp;[North America (WB)]" c="North America (WB)"/>
              <i n="[08 disease-burden-rates-by-cancer-types].[Entity].&amp;[North Korea]" c="North Korea"/>
              <i n="[08 disease-burden-rates-by-cancer-types].[Entity].&amp;[North Macedonia]" c="North Macedonia"/>
              <i n="[08 disease-burden-rates-by-cancer-types].[Entity].&amp;[Northern Ireland]" c="Northern Ireland"/>
              <i n="[08 disease-burden-rates-by-cancer-types].[Entity].&amp;[Northern Mariana Islands]" c="Northern Mariana Islands"/>
              <i n="[08 disease-burden-rates-by-cancer-types].[Entity].&amp;[Norway]" c="Norway"/>
              <i n="[08 disease-burden-rates-by-cancer-types].[Entity].&amp;[OECD Countries]" c="OECD Countries"/>
              <i n="[08 disease-burden-rates-by-cancer-types].[Entity].&amp;[Oman]" c="Oman"/>
              <i n="[08 disease-burden-rates-by-cancer-types].[Entity].&amp;[Pakistan]" c="Pakistan"/>
              <i n="[08 disease-burden-rates-by-cancer-types].[Entity].&amp;[Palau]" c="Palau"/>
              <i n="[08 disease-burden-rates-by-cancer-types].[Entity].&amp;[Palestine]" c="Palestine"/>
              <i n="[08 disease-burden-rates-by-cancer-types].[Entity].&amp;[Panama]" c="Panama"/>
              <i n="[08 disease-burden-rates-by-cancer-types].[Entity].&amp;[Papua New Guinea]" c="Papua New Guinea"/>
              <i n="[08 disease-burden-rates-by-cancer-types].[Entity].&amp;[Paraguay]" c="Paraguay"/>
              <i n="[08 disease-burden-rates-by-cancer-types].[Entity].&amp;[Peru]" c="Peru"/>
              <i n="[08 disease-burden-rates-by-cancer-types].[Entity].&amp;[Philippines]" c="Philippines"/>
              <i n="[08 disease-burden-rates-by-cancer-types].[Entity].&amp;[Poland]" c="Poland"/>
              <i n="[08 disease-burden-rates-by-cancer-types].[Entity].&amp;[Portugal]" c="Portugal"/>
              <i n="[08 disease-burden-rates-by-cancer-types].[Entity].&amp;[Puerto Rico]" c="Puerto Rico"/>
              <i n="[08 disease-burden-rates-by-cancer-types].[Entity].&amp;[Qatar]" c="Qatar"/>
              <i n="[08 disease-burden-rates-by-cancer-types].[Entity].&amp;[Region of the Americas (WHO)]" c="Region of the Americas (WHO)"/>
              <i n="[08 disease-burden-rates-by-cancer-types].[Entity].&amp;[Romania]" c="Romania"/>
              <i n="[08 disease-burden-rates-by-cancer-types].[Entity].&amp;[Russia]" c="Russia"/>
              <i n="[08 disease-burden-rates-by-cancer-types].[Entity].&amp;[Rwanda]" c="Rwanda"/>
              <i n="[08 disease-burden-rates-by-cancer-types].[Entity].&amp;[Saint Kitts and Nevis]" c="Saint Kitts and Nevis"/>
              <i n="[08 disease-burden-rates-by-cancer-types].[Entity].&amp;[Saint Lucia]" c="Saint Lucia"/>
              <i n="[08 disease-burden-rates-by-cancer-types].[Entity].&amp;[Saint Vincent and the Grenadines]" c="Saint Vincent and the Grenadines"/>
              <i n="[08 disease-burden-rates-by-cancer-types].[Entity].&amp;[Samoa]" c="Samoa"/>
              <i n="[08 disease-burden-rates-by-cancer-types].[Entity].&amp;[San Marino]" c="San Marino"/>
              <i n="[08 disease-burden-rates-by-cancer-types].[Entity].&amp;[Sao Tome and Principe]" c="Sao Tome and Principe"/>
              <i n="[08 disease-burden-rates-by-cancer-types].[Entity].&amp;[Saudi Arabia]" c="Saudi Arabia"/>
              <i n="[08 disease-burden-rates-by-cancer-types].[Entity].&amp;[Scotland]" c="Scotland"/>
              <i n="[08 disease-burden-rates-by-cancer-types].[Entity].&amp;[Senegal]" c="Senegal"/>
              <i n="[08 disease-burden-rates-by-cancer-types].[Entity].&amp;[Serbia]" c="Serbia"/>
              <i n="[08 disease-burden-rates-by-cancer-types].[Entity].&amp;[Seychelles]" c="Seychelles"/>
              <i n="[08 disease-burden-rates-by-cancer-types].[Entity].&amp;[Sierra Leone]" c="Sierra Leone"/>
              <i n="[08 disease-burden-rates-by-cancer-types].[Entity].&amp;[Singapore]" c="Singapore"/>
              <i n="[08 disease-burden-rates-by-cancer-types].[Entity].&amp;[Slovakia]" c="Slovakia"/>
              <i n="[08 disease-burden-rates-by-cancer-types].[Entity].&amp;[Slovenia]" c="Slovenia"/>
              <i n="[08 disease-burden-rates-by-cancer-types].[Entity].&amp;[Solomon Islands]" c="Solomon Islands"/>
              <i n="[08 disease-burden-rates-by-cancer-types].[Entity].&amp;[Somalia]" c="Somalia"/>
              <i n="[08 disease-burden-rates-by-cancer-types].[Entity].&amp;[South Africa]" c="South Africa"/>
              <i n="[08 disease-burden-rates-by-cancer-types].[Entity].&amp;[South Asia (WB)]" c="South Asia (WB)"/>
              <i n="[08 disease-burden-rates-by-cancer-types].[Entity].&amp;[South Korea]" c="South Korea"/>
              <i n="[08 disease-burden-rates-by-cancer-types].[Entity].&amp;[South Sudan]" c="South Sudan"/>
              <i n="[08 disease-burden-rates-by-cancer-types].[Entity].&amp;[South-East Asia Region (WHO)]" c="South-East Asia Region (WHO)"/>
              <i n="[08 disease-burden-rates-by-cancer-types].[Entity].&amp;[Spain]" c="Spain"/>
              <i n="[08 disease-burden-rates-by-cancer-types].[Entity].&amp;[Sri Lanka]" c="Sri Lanka"/>
              <i n="[08 disease-burden-rates-by-cancer-types].[Entity].&amp;[Sub-Saharan Africa (WB)]" c="Sub-Saharan Africa (WB)"/>
              <i n="[08 disease-burden-rates-by-cancer-types].[Entity].&amp;[Sudan]" c="Sudan"/>
              <i n="[08 disease-burden-rates-by-cancer-types].[Entity].&amp;[Suriname]" c="Suriname"/>
              <i n="[08 disease-burden-rates-by-cancer-types].[Entity].&amp;[Sweden]" c="Sweden"/>
              <i n="[08 disease-burden-rates-by-cancer-types].[Entity].&amp;[Switzerland]" c="Switzerland"/>
              <i n="[08 disease-burden-rates-by-cancer-types].[Entity].&amp;[Syria]" c="Syria"/>
              <i n="[08 disease-burden-rates-by-cancer-types].[Entity].&amp;[Taiwan]" c="Taiwan"/>
              <i n="[08 disease-burden-rates-by-cancer-types].[Entity].&amp;[Tajikistan]" c="Tajikistan"/>
              <i n="[08 disease-burden-rates-by-cancer-types].[Entity].&amp;[Tanzania]" c="Tanzania"/>
              <i n="[08 disease-burden-rates-by-cancer-types].[Entity].&amp;[Thailand]" c="Thailand"/>
              <i n="[08 disease-burden-rates-by-cancer-types].[Entity].&amp;[Timor]" c="Timor"/>
              <i n="[08 disease-burden-rates-by-cancer-types].[Entity].&amp;[Togo]" c="Togo"/>
              <i n="[08 disease-burden-rates-by-cancer-types].[Entity].&amp;[Tokelau]" c="Tokelau"/>
              <i n="[08 disease-burden-rates-by-cancer-types].[Entity].&amp;[Tonga]" c="Tonga"/>
              <i n="[08 disease-burden-rates-by-cancer-types].[Entity].&amp;[Trinidad and Tobago]" c="Trinidad and Tobago"/>
              <i n="[08 disease-burden-rates-by-cancer-types].[Entity].&amp;[Tunisia]" c="Tunisia"/>
              <i n="[08 disease-burden-rates-by-cancer-types].[Entity].&amp;[Turkey]" c="Turkey"/>
              <i n="[08 disease-burden-rates-by-cancer-types].[Entity].&amp;[Turkmenistan]" c="Turkmenistan"/>
              <i n="[08 disease-burden-rates-by-cancer-types].[Entity].&amp;[Tuvalu]" c="Tuvalu"/>
              <i n="[08 disease-burden-rates-by-cancer-types].[Entity].&amp;[Uganda]" c="Uganda"/>
              <i n="[08 disease-burden-rates-by-cancer-types].[Entity].&amp;[Ukraine]" c="Ukraine"/>
              <i n="[08 disease-burden-rates-by-cancer-types].[Entity].&amp;[United Arab Emirates]" c="United Arab Emirates"/>
              <i n="[08 disease-burden-rates-by-cancer-types].[Entity].&amp;[United Kingdom]" c="United Kingdom"/>
              <i n="[08 disease-burden-rates-by-cancer-types].[Entity].&amp;[United States]" c="United States"/>
              <i n="[08 disease-burden-rates-by-cancer-types].[Entity].&amp;[United States Virgin Islands]" c="United States Virgin Islands"/>
              <i n="[08 disease-burden-rates-by-cancer-types].[Entity].&amp;[Uruguay]" c="Uruguay"/>
              <i n="[08 disease-burden-rates-by-cancer-types].[Entity].&amp;[Uzbekistan]" c="Uzbekistan"/>
              <i n="[08 disease-burden-rates-by-cancer-types].[Entity].&amp;[Vanuatu]" c="Vanuatu"/>
              <i n="[08 disease-burden-rates-by-cancer-types].[Entity].&amp;[Venezuela]" c="Venezuela"/>
              <i n="[08 disease-burden-rates-by-cancer-types].[Entity].&amp;[Vietnam]" c="Vietnam"/>
              <i n="[08 disease-burden-rates-by-cancer-types].[Entity].&amp;[Wales]" c="Wales"/>
              <i n="[08 disease-burden-rates-by-cancer-types].[Entity].&amp;[Western Pacific Region (WHO)]" c="Western Pacific Region (WHO)"/>
              <i n="[08 disease-burden-rates-by-cancer-types].[Entity].&amp;[World]" c="World"/>
              <i n="[08 disease-burden-rates-by-cancer-types].[Entity].&amp;[World Bank High Income]" c="World Bank High Income"/>
              <i n="[08 disease-burden-rates-by-cancer-types].[Entity].&amp;[World Bank Low Income]" c="World Bank Low Income"/>
              <i n="[08 disease-burden-rates-by-cancer-types].[Entity].&amp;[World Bank Lower Middle Income]" c="World Bank Lower Middle Income"/>
              <i n="[08 disease-burden-rates-by-cancer-types].[Entity].&amp;[World Bank Upper Middle Income]" c="World Bank Upper Middle Income"/>
              <i n="[08 disease-burden-rates-by-cancer-types].[Entity].&amp;[Yemen]" c="Yemen"/>
              <i n="[08 disease-burden-rates-by-cancer-types].[Entity].&amp;[Zambia]" c="Zambia"/>
              <i n="[08 disease-burden-rates-by-cancer-types].[Entity].&amp;[Zimbabwe]" c="Zimbabwe"/>
            </range>
          </ranges>
        </level>
      </levels>
      <selections count="1">
        <selection n="[08 disease-burden-rates-by-cancer-types].[Entity].[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3" xr10:uid="{744486C1-4913-4E2E-BDB1-07B749A3B053}" sourceName="[08 disease-burden-rates-by-cancer-types].[Year]">
  <pivotTables>
    <pivotTable tabId="22" name="PivotTable12"/>
  </pivotTables>
  <data>
    <olap pivotCacheId="11080353">
      <levels count="2">
        <level uniqueName="[08 disease-burden-rates-by-cancer-types].[Year].[(All)]" sourceCaption="(All)" count="0"/>
        <level uniqueName="[08 disease-burden-rates-by-cancer-types].[Year].[Year]" sourceCaption="Year" count="30">
          <ranges>
            <range startItem="0">
              <i n="[08 disease-burden-rates-by-cancer-types].[Year].&amp;[1990]" c="1990"/>
              <i n="[08 disease-burden-rates-by-cancer-types].[Year].&amp;[1991]" c="1991"/>
              <i n="[08 disease-burden-rates-by-cancer-types].[Year].&amp;[1992]" c="1992"/>
              <i n="[08 disease-burden-rates-by-cancer-types].[Year].&amp;[1993]" c="1993"/>
              <i n="[08 disease-burden-rates-by-cancer-types].[Year].&amp;[1994]" c="1994"/>
              <i n="[08 disease-burden-rates-by-cancer-types].[Year].&amp;[1995]" c="1995"/>
              <i n="[08 disease-burden-rates-by-cancer-types].[Year].&amp;[1996]" c="1996"/>
              <i n="[08 disease-burden-rates-by-cancer-types].[Year].&amp;[1997]" c="1997"/>
              <i n="[08 disease-burden-rates-by-cancer-types].[Year].&amp;[1998]" c="1998"/>
              <i n="[08 disease-burden-rates-by-cancer-types].[Year].&amp;[1999]" c="1999"/>
              <i n="[08 disease-burden-rates-by-cancer-types].[Year].&amp;[2000]" c="2000"/>
              <i n="[08 disease-burden-rates-by-cancer-types].[Year].&amp;[2001]" c="2001"/>
              <i n="[08 disease-burden-rates-by-cancer-types].[Year].&amp;[2002]" c="2002"/>
              <i n="[08 disease-burden-rates-by-cancer-types].[Year].&amp;[2003]" c="2003"/>
              <i n="[08 disease-burden-rates-by-cancer-types].[Year].&amp;[2004]" c="2004"/>
              <i n="[08 disease-burden-rates-by-cancer-types].[Year].&amp;[2005]" c="2005"/>
              <i n="[08 disease-burden-rates-by-cancer-types].[Year].&amp;[2006]" c="2006"/>
              <i n="[08 disease-burden-rates-by-cancer-types].[Year].&amp;[2007]" c="2007"/>
              <i n="[08 disease-burden-rates-by-cancer-types].[Year].&amp;[2008]" c="2008"/>
              <i n="[08 disease-burden-rates-by-cancer-types].[Year].&amp;[2009]" c="2009"/>
              <i n="[08 disease-burden-rates-by-cancer-types].[Year].&amp;[2010]" c="2010"/>
              <i n="[08 disease-burden-rates-by-cancer-types].[Year].&amp;[2011]" c="2011"/>
              <i n="[08 disease-burden-rates-by-cancer-types].[Year].&amp;[2012]" c="2012"/>
              <i n="[08 disease-burden-rates-by-cancer-types].[Year].&amp;[2013]" c="2013"/>
              <i n="[08 disease-burden-rates-by-cancer-types].[Year].&amp;[2014]" c="2014"/>
              <i n="[08 disease-burden-rates-by-cancer-types].[Year].&amp;[2015]" c="2015"/>
              <i n="[08 disease-burden-rates-by-cancer-types].[Year].&amp;[2016]" c="2016"/>
              <i n="[08 disease-burden-rates-by-cancer-types].[Year].&amp;[2017]" c="2017"/>
              <i n="[08 disease-burden-rates-by-cancer-types].[Year].&amp;[2018]" c="2018"/>
              <i n="[08 disease-burden-rates-by-cancer-types].[Year].&amp;[2019]" c="2019"/>
            </range>
          </ranges>
        </level>
      </levels>
      <selections count="1">
        <selection n="[08 disease-burden-rates-by-cancer-types].[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E74596C2-6D69-4C0C-A1C2-7BA8D5943EE3}" cache="Slicer_Entity" caption="Country" level="1" style="SlicerStyleLight4" rowHeight="241300"/>
  <slicer name="Year" xr10:uid="{9BF3370B-F63C-4ADB-9C7C-CC1FB37B5CEA}" cache="Slicer_Year" caption="Year" level="1" style="SlicerStyleLight2" rowHeight="241300"/>
</slicers>
</file>

<file path=xl/slicers/slicer10.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7" xr10:uid="{2AEFD24F-49A2-412B-8598-690C47C7451F}" cache="Slicer_Year6" caption="Year" startItem="22" level="1" rowHeight="241300"/>
  <slicer name="Entity 5" xr10:uid="{F2323B76-FFF0-4F12-B27A-03AD7961DF18}" cache="Slicer_Entity5" caption="Entity"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ntity 1" xr10:uid="{09076A7D-D9D9-48AF-AE54-FCC56660B1EF}" cache="Slicer_Entity1" caption="Entity" level="1" style="SlicerStyleLight2" rowHeight="241300"/>
  <slicer name="Year 2" xr10:uid="{BD45217F-6056-4DCF-B182-2EB4020C609B}" cache="Slicer_Year1" caption="Year" level="1" style="SlicerStyleOther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ntity 7" xr10:uid="{755844E3-AE2B-49C0-8ED4-8A1A578F4202}" cache="Slicer_Entity" caption="Entity" level="1" rowHeight="241300"/>
  <slicer name="Year 9" xr10:uid="{B39B7C07-04C6-4687-ADDC-9930AD76414B}" cache="Slicer_Year8" caption="Year"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ntity 4" xr10:uid="{AD7C8E9B-679F-4322-8A1E-CEEB445A33DD}" cache="Slicer_Entity4" caption="Entity" level="1" rowHeight="241300"/>
  <slicer name="Year 6" xr10:uid="{96C2982C-3509-43C2-8E58-9A7D016A6547}" cache="Slicer_Year4" caption="Year" level="1"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ntity 6" xr10:uid="{929A30E1-F220-478C-A7A9-E7D31D4D875E}" cache="Slicer_Entity6" caption="Entity" level="1" rowHeight="241300"/>
  <slicer name="Year 8" xr10:uid="{7C68828B-5E85-4B54-9A3E-CE5F31BA7AA3}" cache="Slicer_Year7" caption="Year" level="1" rowHeight="24130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5" xr10:uid="{D95280C4-EEE6-4981-A707-728B0C8037F3}" cache="Slicer_Year5" caption="Year" level="1" rowHeight="24130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ntity 2" xr10:uid="{EDF599DD-7F51-4C2B-ACE4-D71C19B6A322}" cache="Slicer_Entity2" caption="Entity" level="1" style="SlicerStyleDark2" rowHeight="241300"/>
  <slicer name="Year 3" xr10:uid="{365E811C-64ED-4B57-9460-0FA7DA3BAFB3}" cache="Slicer_Year2" caption="Year" level="1" style="SlicerStyleDark6" rowHeight="241300"/>
</slicers>
</file>

<file path=xl/slicers/slicer8.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ntity 3" xr10:uid="{0048A167-89E5-4CED-925C-71FB230E9A92}" cache="Slicer_Entity3" caption="Entity" level="1" style="SlicerStyleLight4" rowHeight="241300"/>
  <slicer name="Year 4" xr10:uid="{B0572E1B-E858-4A54-8EE8-70E8CCE023DA}" cache="Slicer_Year3" caption="Year" level="1" style="SlicerStyleOther1" rowHeight="241300"/>
</slicers>
</file>

<file path=xl/slicers/slicer9.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ntity" xr10:uid="{385263D8-FE2C-49C3-8D94-F2E3E9B4CADF}" cache="Slicer_Entity" caption="Entity" level="1" style="SlicerStyleLight6" rowHeight="241300"/>
  <slicer name="Year 1" xr10:uid="{29A03CF3-D749-4B87-8ED3-F99C90784CE3}" cache="Slicer_Year" caption="Year" level="1" style="SlicerStyleLight4"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hyperlink" Target="https://ourworldindata.org/cancer" TargetMode="External"/><Relationship Id="rId1" Type="http://schemas.openxmlformats.org/officeDocument/2006/relationships/pivotTable" Target="../pivotTables/pivotTable9.xml"/><Relationship Id="rId4" Type="http://schemas.microsoft.com/office/2007/relationships/slicer" Target="../slicers/slicer10.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2.bin"/><Relationship Id="rId1" Type="http://schemas.openxmlformats.org/officeDocument/2006/relationships/pivotTable" Target="../pivotTables/pivotTable3.xml"/><Relationship Id="rId4" Type="http://schemas.microsoft.com/office/2007/relationships/slicer" Target="../slicers/slicer4.xml"/></Relationships>
</file>

<file path=xl/worksheets/_rels/sheet5.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7.xml"/><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3.bin"/><Relationship Id="rId1" Type="http://schemas.openxmlformats.org/officeDocument/2006/relationships/pivotTable" Target="../pivotTables/pivotTable7.xml"/><Relationship Id="rId4" Type="http://schemas.microsoft.com/office/2007/relationships/slicer" Target="../slicers/slicer8.xml"/></Relationships>
</file>

<file path=xl/worksheets/_rels/sheet9.xml.rels><?xml version="1.0" encoding="UTF-8" standalone="yes"?>
<Relationships xmlns="http://schemas.openxmlformats.org/package/2006/relationships"><Relationship Id="rId3" Type="http://schemas.microsoft.com/office/2007/relationships/slicer" Target="../slicers/slicer9.xml"/><Relationship Id="rId2" Type="http://schemas.openxmlformats.org/officeDocument/2006/relationships/drawing" Target="../drawings/drawing9.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53099A-C20E-4CC8-819F-1202EADEC5EC}">
  <sheetPr>
    <tabColor rgb="FFFFFF00"/>
  </sheetPr>
  <dimension ref="A1"/>
  <sheetViews>
    <sheetView showGridLines="0" tabSelected="1" workbookViewId="0">
      <selection activeCell="P2" sqref="P2"/>
    </sheetView>
  </sheetViews>
  <sheetFormatPr defaultRowHeight="15" x14ac:dyDescent="0.25"/>
  <cols>
    <col min="1" max="2" width="9.140625" style="36"/>
    <col min="3" max="3" width="11" style="36" bestFit="1" customWidth="1"/>
    <col min="4" max="16384" width="9.140625" style="36"/>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AD3746-5B8E-4BCA-8918-B0AD49D0ABC5}">
  <sheetPr>
    <tabColor rgb="FF00B0F0"/>
  </sheetPr>
  <dimension ref="B3:D11"/>
  <sheetViews>
    <sheetView workbookViewId="0">
      <selection activeCell="B3" sqref="B3"/>
    </sheetView>
  </sheetViews>
  <sheetFormatPr defaultRowHeight="15" x14ac:dyDescent="0.25"/>
  <cols>
    <col min="2" max="2" width="64.28515625" bestFit="1" customWidth="1"/>
    <col min="3" max="3" width="55.5703125" bestFit="1" customWidth="1"/>
    <col min="4" max="5" width="59" bestFit="1" customWidth="1"/>
  </cols>
  <sheetData>
    <row r="3" spans="2:4" x14ac:dyDescent="0.25">
      <c r="B3" t="s">
        <v>134</v>
      </c>
      <c r="C3" t="s">
        <v>135</v>
      </c>
      <c r="D3" t="s">
        <v>269</v>
      </c>
    </row>
    <row r="4" spans="2:4" x14ac:dyDescent="0.25">
      <c r="B4" s="1">
        <v>920377.22</v>
      </c>
      <c r="C4" s="1">
        <v>852575.51</v>
      </c>
      <c r="D4" s="1">
        <v>1414869873</v>
      </c>
    </row>
    <row r="6" spans="2:4" x14ac:dyDescent="0.25">
      <c r="B6" s="32" t="s">
        <v>273</v>
      </c>
    </row>
    <row r="8" spans="2:4" x14ac:dyDescent="0.25">
      <c r="B8" s="26" t="s">
        <v>270</v>
      </c>
      <c r="C8" s="26" t="s">
        <v>272</v>
      </c>
    </row>
    <row r="9" spans="2:4" x14ac:dyDescent="0.25">
      <c r="B9" s="2" t="s">
        <v>280</v>
      </c>
      <c r="C9" s="1">
        <f>GETPIVOTDATA("[Measures].[Sum of Deaths - Neoplasms - Sex: Both - Age: All Ages (Number) 2]",$B$3)</f>
        <v>1414869873</v>
      </c>
      <c r="D9" s="12">
        <f>C9</f>
        <v>1414869873</v>
      </c>
    </row>
    <row r="10" spans="2:4" x14ac:dyDescent="0.25">
      <c r="B10" s="2" t="s">
        <v>279</v>
      </c>
      <c r="C10" s="1">
        <f>GETPIVOTDATA("[Measures].[Sum of Deaths - Neoplasms - Sex: Both - Age: Age-standardized (Rate) 2]",$B$3)</f>
        <v>920377.22</v>
      </c>
    </row>
    <row r="11" spans="2:4" x14ac:dyDescent="0.25">
      <c r="B11" s="2" t="s">
        <v>271</v>
      </c>
      <c r="C11" s="1">
        <f>GETPIVOTDATA("[Measures].[Sum of Deaths - Neoplasms - Sex: Both - Age: All Ages (Rate) 2]",$B$3)</f>
        <v>852575.51</v>
      </c>
    </row>
  </sheetData>
  <sortState xmlns:xlrd2="http://schemas.microsoft.com/office/spreadsheetml/2017/richdata2" ref="B9:C11">
    <sortCondition descending="1" ref="C9:C11"/>
  </sortState>
  <hyperlinks>
    <hyperlink ref="B6" r:id="rId2" location="age-standardized-cancer-death-rates-by-country" display="https://ourworldindata.org/cancer - age-standardized-cancer-death-rates-by-country" xr:uid="{6DE8DEAD-24C8-49D4-9EF9-550E3012390B}"/>
  </hyperlinks>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061577-0DC8-46B8-8FBC-7BB38E54CEAC}">
  <sheetPr>
    <tabColor rgb="FFFF0000"/>
  </sheetPr>
  <dimension ref="B3:AH42"/>
  <sheetViews>
    <sheetView topLeftCell="A3" workbookViewId="0">
      <selection activeCell="B4" sqref="B4"/>
    </sheetView>
  </sheetViews>
  <sheetFormatPr defaultRowHeight="15" x14ac:dyDescent="0.25"/>
  <cols>
    <col min="2" max="2" width="24.42578125" bestFit="1" customWidth="1"/>
    <col min="3" max="3" width="24.85546875" bestFit="1" customWidth="1"/>
    <col min="4" max="4" width="51.85546875" bestFit="1" customWidth="1"/>
    <col min="5" max="5" width="31.85546875" bestFit="1" customWidth="1"/>
    <col min="6" max="6" width="35.140625" bestFit="1" customWidth="1"/>
    <col min="7" max="7" width="20.85546875" bestFit="1" customWidth="1"/>
    <col min="8" max="8" width="20.7109375" bestFit="1" customWidth="1"/>
    <col min="9" max="9" width="34.7109375" bestFit="1" customWidth="1"/>
    <col min="10" max="10" width="31" bestFit="1" customWidth="1"/>
    <col min="11" max="11" width="22" bestFit="1" customWidth="1"/>
    <col min="12" max="12" width="30.5703125" bestFit="1" customWidth="1"/>
    <col min="13" max="13" width="25" bestFit="1" customWidth="1"/>
    <col min="14" max="14" width="35.5703125" bestFit="1" customWidth="1"/>
    <col min="15" max="15" width="39.28515625" bestFit="1" customWidth="1"/>
    <col min="16" max="16" width="31" bestFit="1" customWidth="1"/>
    <col min="17" max="17" width="33.140625" bestFit="1" customWidth="1"/>
    <col min="18" max="18" width="24.140625" bestFit="1" customWidth="1"/>
    <col min="19" max="19" width="39.28515625" bestFit="1" customWidth="1"/>
    <col min="20" max="20" width="31.85546875" bestFit="1" customWidth="1"/>
    <col min="21" max="21" width="48" bestFit="1" customWidth="1"/>
    <col min="22" max="22" width="23.7109375" bestFit="1" customWidth="1"/>
    <col min="23" max="23" width="34" bestFit="1" customWidth="1"/>
    <col min="24" max="24" width="30.85546875" bestFit="1" customWidth="1"/>
    <col min="25" max="25" width="34.5703125" bestFit="1" customWidth="1"/>
    <col min="26" max="26" width="24.5703125" bestFit="1" customWidth="1"/>
    <col min="27" max="27" width="39.42578125" bestFit="1" customWidth="1"/>
    <col min="28" max="28" width="17.7109375" bestFit="1" customWidth="1"/>
    <col min="29" max="29" width="25.5703125" bestFit="1" customWidth="1"/>
    <col min="30" max="30" width="39.7109375" bestFit="1" customWidth="1"/>
    <col min="31" max="31" width="48.42578125" bestFit="1" customWidth="1"/>
    <col min="32" max="32" width="29.140625" bestFit="1" customWidth="1"/>
    <col min="33" max="33" width="39.140625" bestFit="1" customWidth="1"/>
    <col min="34" max="35" width="25.85546875" bestFit="1" customWidth="1"/>
  </cols>
  <sheetData>
    <row r="3" spans="2:34" x14ac:dyDescent="0.25">
      <c r="B3" t="s">
        <v>0</v>
      </c>
      <c r="C3" t="s">
        <v>1</v>
      </c>
      <c r="D3" t="s">
        <v>2</v>
      </c>
      <c r="E3" t="s">
        <v>3</v>
      </c>
      <c r="F3" t="s">
        <v>4</v>
      </c>
      <c r="G3" t="s">
        <v>5</v>
      </c>
      <c r="H3" t="s">
        <v>6</v>
      </c>
      <c r="I3" t="s">
        <v>7</v>
      </c>
      <c r="J3" t="s">
        <v>8</v>
      </c>
      <c r="K3" t="s">
        <v>9</v>
      </c>
      <c r="L3" t="s">
        <v>10</v>
      </c>
      <c r="M3" t="s">
        <v>11</v>
      </c>
      <c r="N3" t="s">
        <v>12</v>
      </c>
      <c r="O3" t="s">
        <v>13</v>
      </c>
      <c r="P3" t="s">
        <v>14</v>
      </c>
      <c r="Q3" t="s">
        <v>15</v>
      </c>
      <c r="R3" t="s">
        <v>16</v>
      </c>
      <c r="S3" t="s">
        <v>17</v>
      </c>
      <c r="T3" t="s">
        <v>18</v>
      </c>
      <c r="U3" t="s">
        <v>19</v>
      </c>
      <c r="V3" t="s">
        <v>20</v>
      </c>
      <c r="W3" t="s">
        <v>21</v>
      </c>
      <c r="X3" t="s">
        <v>22</v>
      </c>
      <c r="Y3" t="s">
        <v>23</v>
      </c>
      <c r="Z3" t="s">
        <v>24</v>
      </c>
      <c r="AA3" t="s">
        <v>25</v>
      </c>
      <c r="AB3" t="s">
        <v>26</v>
      </c>
      <c r="AC3" t="s">
        <v>27</v>
      </c>
      <c r="AD3" t="s">
        <v>28</v>
      </c>
      <c r="AE3" t="s">
        <v>29</v>
      </c>
      <c r="AF3" t="s">
        <v>30</v>
      </c>
      <c r="AG3" t="s">
        <v>31</v>
      </c>
      <c r="AH3" t="s">
        <v>32</v>
      </c>
    </row>
    <row r="4" spans="2:34" x14ac:dyDescent="0.25">
      <c r="B4" s="1">
        <v>17941</v>
      </c>
      <c r="C4" s="1">
        <v>56177943</v>
      </c>
      <c r="D4" s="1">
        <v>187164207</v>
      </c>
      <c r="E4" s="1">
        <v>44416411</v>
      </c>
      <c r="F4" s="1">
        <v>75283461</v>
      </c>
      <c r="G4" s="1">
        <v>129297616</v>
      </c>
      <c r="H4" s="1">
        <v>58954337</v>
      </c>
      <c r="I4" s="1">
        <v>72754677</v>
      </c>
      <c r="J4" s="1">
        <v>41936498</v>
      </c>
      <c r="K4" s="1">
        <v>192486146</v>
      </c>
      <c r="L4" s="1">
        <v>16751644</v>
      </c>
      <c r="M4" s="1">
        <v>254128070</v>
      </c>
      <c r="N4" s="1">
        <v>2674494456</v>
      </c>
      <c r="O4" s="1">
        <v>474311819</v>
      </c>
      <c r="P4" s="1">
        <v>419395741</v>
      </c>
      <c r="Q4" s="1">
        <v>29053413</v>
      </c>
      <c r="R4" s="1">
        <v>142104904</v>
      </c>
      <c r="S4" s="1">
        <v>8061257</v>
      </c>
      <c r="T4" s="1">
        <v>363974043</v>
      </c>
      <c r="U4" s="1">
        <v>10500712</v>
      </c>
      <c r="V4" s="1">
        <v>1414869873</v>
      </c>
      <c r="W4" s="1">
        <v>16688865</v>
      </c>
      <c r="X4" s="1">
        <v>185658168</v>
      </c>
      <c r="Y4" s="1">
        <v>171471473</v>
      </c>
      <c r="Z4" s="1">
        <v>14674918</v>
      </c>
      <c r="AA4" s="1">
        <v>65195657</v>
      </c>
      <c r="AB4" s="1">
        <v>673679</v>
      </c>
      <c r="AC4" s="1">
        <v>209543100</v>
      </c>
      <c r="AD4" s="1">
        <v>624518660</v>
      </c>
      <c r="AE4" s="1">
        <v>218188606</v>
      </c>
      <c r="AF4" s="1">
        <v>386634503</v>
      </c>
      <c r="AG4" s="1">
        <v>20561336</v>
      </c>
      <c r="AH4" s="1">
        <v>21286535</v>
      </c>
    </row>
    <row r="6" spans="2:34" x14ac:dyDescent="0.25">
      <c r="B6" s="6" t="s">
        <v>96</v>
      </c>
      <c r="C6" s="6" t="s">
        <v>95</v>
      </c>
    </row>
    <row r="7" spans="2:34" x14ac:dyDescent="0.25">
      <c r="B7" s="7" t="s">
        <v>76</v>
      </c>
      <c r="C7" s="11">
        <f>GETPIVOTDATA("[Measures].[Sum of Deaths - Cardiovascular diseases - Sex: Both - Age: All Ages (Nu]",$B$3)</f>
        <v>2674494456</v>
      </c>
    </row>
    <row r="8" spans="2:34" x14ac:dyDescent="0.25">
      <c r="B8" s="7" t="s">
        <v>84</v>
      </c>
      <c r="C8" s="11">
        <f>GETPIVOTDATA("[Measures].[Sum of Deaths - Neoplasms - Sex: Both - Age: All Ages (Number)]",$B$3)</f>
        <v>1414869873</v>
      </c>
    </row>
    <row r="9" spans="2:34" x14ac:dyDescent="0.25">
      <c r="B9" s="7" t="s">
        <v>90</v>
      </c>
      <c r="C9" s="11">
        <f>GETPIVOTDATA("[Measures].[Sum of Deaths - Chronic respiratory diseases - Sex: Both - Age: All Age]",$B$3)</f>
        <v>624518660</v>
      </c>
    </row>
    <row r="10" spans="2:34" x14ac:dyDescent="0.25">
      <c r="B10" s="7" t="s">
        <v>77</v>
      </c>
      <c r="C10" s="11">
        <f>GETPIVOTDATA("[Measures].[Sum of Deaths - Lower respiratory infections - Sex: Both - Age: All Age]",$B$3)</f>
        <v>474311819</v>
      </c>
    </row>
    <row r="11" spans="2:34" x14ac:dyDescent="0.25">
      <c r="B11" s="7" t="s">
        <v>78</v>
      </c>
      <c r="C11" s="11">
        <f>GETPIVOTDATA("[Measures].[Sum of Deaths - Neonatal disorders - Sex: Both - Age: All Ages (Number)]",$B$3)</f>
        <v>419395741</v>
      </c>
    </row>
    <row r="12" spans="2:34" x14ac:dyDescent="0.25">
      <c r="B12" s="7" t="s">
        <v>92</v>
      </c>
      <c r="C12" s="11">
        <f>GETPIVOTDATA("[Measures].[Sum of Deaths - Digestive diseases - Sex: Both - Age: All Ages (Number)]",$B$3)</f>
        <v>386634503</v>
      </c>
    </row>
    <row r="13" spans="2:34" x14ac:dyDescent="0.25">
      <c r="B13" s="7" t="s">
        <v>82</v>
      </c>
      <c r="C13" s="11">
        <f>GETPIVOTDATA("[Measures].[Sum of Deaths - Diarrheal diseases - Sex: Both - Age: All Ages (Number)]",$B$3)</f>
        <v>363974043</v>
      </c>
    </row>
    <row r="14" spans="2:34" x14ac:dyDescent="0.25">
      <c r="B14" s="7" t="s">
        <v>75</v>
      </c>
      <c r="C14" s="11">
        <f>GETPIVOTDATA("[Measures].[Sum of Deaths - Tuberculosis - Sex: Both - Age: All Ages (Number)]",$B$3)</f>
        <v>254128070</v>
      </c>
    </row>
    <row r="15" spans="2:34" x14ac:dyDescent="0.25">
      <c r="B15" s="7" t="s">
        <v>91</v>
      </c>
      <c r="C15" s="11">
        <f>GETPIVOTDATA("[Measures].[Sum of Deaths - Cirrhosis and other chronic liver diseases - Sex: Both]",$B$3)</f>
        <v>218188606</v>
      </c>
    </row>
    <row r="16" spans="2:34" x14ac:dyDescent="0.25">
      <c r="B16" s="7" t="s">
        <v>89</v>
      </c>
      <c r="C16" s="11">
        <f>GETPIVOTDATA("[Measures].[Sum of Deaths - Road injuries - Sex: Both - Age: All Ages (Number)]",$B$3)</f>
        <v>209543100</v>
      </c>
    </row>
    <row r="17" spans="2:4" x14ac:dyDescent="0.25">
      <c r="B17" s="7" t="s">
        <v>73</v>
      </c>
      <c r="C17" s="1">
        <f>GETPIVOTDATA("[Measures].[Sum of Deaths - HIV/AIDS - Sex: Both - Age: All Ages (Number)]",$B$3)</f>
        <v>192486146</v>
      </c>
    </row>
    <row r="18" spans="2:4" x14ac:dyDescent="0.25">
      <c r="B18" s="7" t="s">
        <v>66</v>
      </c>
      <c r="C18" s="1">
        <f>GETPIVOTDATA("[Measures].[Sum of Deaths - Alzheimer's disease and other dementias - Sex: Both - A]",$B$3)</f>
        <v>187164207</v>
      </c>
    </row>
    <row r="19" spans="2:4" x14ac:dyDescent="0.25">
      <c r="B19" s="7" t="s">
        <v>86</v>
      </c>
      <c r="C19" s="1">
        <f>GETPIVOTDATA("[Measures].[Sum of Deaths - Diabetes mellitus - Sex: Both - Age: All Ages (Number)]",$B$3)</f>
        <v>185658168</v>
      </c>
    </row>
    <row r="20" spans="2:4" x14ac:dyDescent="0.25">
      <c r="B20" s="7" t="s">
        <v>87</v>
      </c>
      <c r="C20" s="1">
        <f>GETPIVOTDATA("[Measures].[Sum of Deaths - Chronic kidney disease - Sex: Both - Age: All Ages (Num]",$B$3)</f>
        <v>171471473</v>
      </c>
    </row>
    <row r="21" spans="2:4" x14ac:dyDescent="0.25">
      <c r="B21" s="7" t="s">
        <v>80</v>
      </c>
      <c r="C21" s="1">
        <f>GETPIVOTDATA("[Measures].[Sum of Deaths - Self-harm - Sex: Both - Age: All Ages (Number)]",$B$3)</f>
        <v>142104904</v>
      </c>
    </row>
    <row r="22" spans="2:4" x14ac:dyDescent="0.25">
      <c r="B22" s="7" t="s">
        <v>69</v>
      </c>
      <c r="C22" s="1">
        <f>GETPIVOTDATA("[Measures].[Sum of Deaths - Malaria - Sex: Both - Age: All Ages (Number)]",$B$3)</f>
        <v>129297616</v>
      </c>
      <c r="D22" s="16"/>
    </row>
    <row r="23" spans="2:4" x14ac:dyDescent="0.25">
      <c r="B23" s="7" t="s">
        <v>70</v>
      </c>
      <c r="C23" s="1">
        <f>GETPIVOTDATA("[Measures].[Sum of Deaths - Malaria - Sex: Both - Age: All Ages (Number)]",$B$3)</f>
        <v>129297616</v>
      </c>
    </row>
    <row r="24" spans="2:4" x14ac:dyDescent="0.25">
      <c r="B24" s="7" t="s">
        <v>68</v>
      </c>
      <c r="C24" s="1">
        <f>GETPIVOTDATA("[Measures].[Sum of Deaths - Nutritional deficiencies - Sex: Both - Age: All Ages (N]",$B$3)</f>
        <v>75283461</v>
      </c>
    </row>
    <row r="25" spans="2:4" x14ac:dyDescent="0.25">
      <c r="B25" s="7" t="s">
        <v>71</v>
      </c>
      <c r="C25" s="1">
        <f>GETPIVOTDATA("[Measures].[Sum of Deaths - Interpersonal violence - Sex: Both - Age: All Ages (Num]",$B$3)</f>
        <v>72754677</v>
      </c>
    </row>
    <row r="26" spans="2:4" x14ac:dyDescent="0.25">
      <c r="B26" s="7" t="s">
        <v>88</v>
      </c>
      <c r="C26" s="1">
        <f>GETPIVOTDATA("[Measures].[Sum of Deaths - Protein-energy malnutrition - Sex: Both - Age: All Ages]",$B$3)</f>
        <v>65195657</v>
      </c>
    </row>
    <row r="27" spans="2:4" x14ac:dyDescent="0.25">
      <c r="B27" s="7" t="s">
        <v>65</v>
      </c>
      <c r="C27" s="1">
        <f>GETPIVOTDATA("[Measures].[Sum of Deaths - Meningitis - Sex: Both - Age: All Ages (Number)]",$B$3)</f>
        <v>56177943</v>
      </c>
    </row>
    <row r="28" spans="2:4" x14ac:dyDescent="0.25">
      <c r="B28" s="7" t="s">
        <v>67</v>
      </c>
      <c r="C28" s="1">
        <f>GETPIVOTDATA("[Measures].[Sum of Deaths - Parkinson's disease - Sex: Both - Age: All Ages (Number]",$B$3)</f>
        <v>44416411</v>
      </c>
    </row>
    <row r="29" spans="2:4" x14ac:dyDescent="0.25">
      <c r="B29" s="7" t="s">
        <v>72</v>
      </c>
      <c r="C29" s="1">
        <f>GETPIVOTDATA("[Measures].[Sum of Deaths - Maternal disorders - Sex: Both - Age: All Ages (Number)]",$B$3)</f>
        <v>41936498</v>
      </c>
    </row>
    <row r="30" spans="2:4" x14ac:dyDescent="0.25">
      <c r="B30" s="7" t="s">
        <v>79</v>
      </c>
      <c r="C30" s="1">
        <f>GETPIVOTDATA("[Measures].[Sum of Deaths - Alcohol use disorders - Sex: Both - Age: All Ages (Numb]",$B$3)</f>
        <v>29053413</v>
      </c>
    </row>
    <row r="31" spans="2:4" x14ac:dyDescent="0.25">
      <c r="B31" s="7" t="s">
        <v>94</v>
      </c>
      <c r="C31" s="1">
        <f>GETPIVOTDATA("[Measures].[Sum of Deaths - Acute hepatitis - Sex: Both - Age: All Ages (Number)]",$B$3)</f>
        <v>21286535</v>
      </c>
    </row>
    <row r="32" spans="2:4" x14ac:dyDescent="0.25">
      <c r="B32" s="7" t="s">
        <v>93</v>
      </c>
      <c r="C32" s="1">
        <f>GETPIVOTDATA("[Measures].[Sum of Deaths - Fire, heat, and hot substances - Sex: Both - Age: All A]",$B$3)</f>
        <v>20561336</v>
      </c>
    </row>
    <row r="33" spans="2:4" x14ac:dyDescent="0.25">
      <c r="B33" s="7" t="s">
        <v>74</v>
      </c>
      <c r="C33" s="1">
        <f>GETPIVOTDATA("[Measures].[Sum of Deaths - Drug use disorders - Sex: Both - Age: All Ages (Number)]",$B$3)</f>
        <v>16751644</v>
      </c>
    </row>
    <row r="34" spans="2:4" x14ac:dyDescent="0.25">
      <c r="B34" s="7" t="s">
        <v>85</v>
      </c>
      <c r="C34" s="1">
        <f>GETPIVOTDATA("[Measures].[Sum of Deaths - Conflict and terrorism - Sex: Both - Age: All Ages (Num]",$B$3)</f>
        <v>16688865</v>
      </c>
    </row>
    <row r="35" spans="2:4" x14ac:dyDescent="0.25">
      <c r="B35" s="7" t="s">
        <v>63</v>
      </c>
      <c r="C35" s="1">
        <f>GETPIVOTDATA("[Measures].[Sum of Deaths - Poisonings - Sex: Both - Age: All Ages (Number)]",$B$3)</f>
        <v>14674918</v>
      </c>
    </row>
    <row r="36" spans="2:4" x14ac:dyDescent="0.25">
      <c r="B36" s="7" t="s">
        <v>83</v>
      </c>
      <c r="C36" s="1">
        <f>GETPIVOTDATA("[Measures].[Sum of Deaths - Environmental heat and cold exposure - Sex: Both - Age:]",$B$3)</f>
        <v>10500712</v>
      </c>
    </row>
    <row r="37" spans="2:4" x14ac:dyDescent="0.25">
      <c r="B37" s="7" t="s">
        <v>81</v>
      </c>
      <c r="C37" s="1">
        <f>GETPIVOTDATA("[Measures].[Sum of Deaths - Exposure to forces of nature - Sex: Both - Age: All Age]",$B$3)</f>
        <v>8061257</v>
      </c>
    </row>
    <row r="38" spans="2:4" x14ac:dyDescent="0.25">
      <c r="B38" s="7" t="s">
        <v>26</v>
      </c>
      <c r="C38" s="1">
        <f>GETPIVOTDATA("[Measures].[Sum of Terrorism (deaths)]",$B$3)</f>
        <v>673679</v>
      </c>
    </row>
    <row r="39" spans="2:4" x14ac:dyDescent="0.25">
      <c r="B39" s="7" t="s">
        <v>64</v>
      </c>
      <c r="C39" s="1">
        <f>GETPIVOTDATA("[Measures].[Sum of Number of executions (Amnesty International)]",$B$3)</f>
        <v>17941</v>
      </c>
    </row>
    <row r="40" spans="2:4" x14ac:dyDescent="0.25">
      <c r="B40" s="5"/>
      <c r="C40" s="10"/>
    </row>
    <row r="41" spans="2:4" x14ac:dyDescent="0.25">
      <c r="B41" s="8" t="s">
        <v>97</v>
      </c>
      <c r="C41" s="13">
        <f>GETPIVOTDATA("[Measures].[Sum of Number of executions (Amnesty International)]",$B$3)+GETPIVOTDATA("[Measures].[Sum of Deaths - Meningitis - Sex: Both - Age: All Ages (Number)]",$B$3)+GETPIVOTDATA("[Measures].[Sum of Deaths - Alzheimer's disease and other dementias - Sex: Both - A]",$B$3)+GETPIVOTDATA("[Measures].[Sum of Deaths - Parkinson's disease - Sex: Both - Age: All Ages (Number]",$B$3)+GETPIVOTDATA("[Measures].[Sum of Deaths - Nutritional deficiencies - Sex: Both - Age: All Ages (N]",$B$3)+GETPIVOTDATA("[Measures].[Sum of Deaths - Malaria - Sex: Both - Age: All Ages (Number)]",$B$3)+GETPIVOTDATA("[Measures].[Sum of Deaths - Drowning - Sex: Both - Age: All Ages (Number)]",$B$3)+GETPIVOTDATA("[Measures].[Sum of Deaths - Interpersonal violence - Sex: Both - Age: All Ages (Num]",$B$3)+GETPIVOTDATA("[Measures].[Sum of Deaths - Maternal disorders - Sex: Both - Age: All Ages (Number)]",$B$3)+GETPIVOTDATA("[Measures].[Sum of Deaths - HIV/AIDS - Sex: Both - Age: All Ages (Number)]",$B$3)+GETPIVOTDATA("[Measures].[Sum of Deaths - Drug use disorders - Sex: Both - Age: All Ages (Number)]",$B$3)+GETPIVOTDATA("[Measures].[Sum of Deaths - Tuberculosis - Sex: Both - Age: All Ages (Number)]",$B$3)+GETPIVOTDATA("[Measures].[Sum of Deaths - Cardiovascular diseases - Sex: Both - Age: All Ages (Nu]",$B$3)+GETPIVOTDATA("[Measures].[Sum of Deaths - Lower respiratory infections - Sex: Both - Age: All Age]",$B$3)+GETPIVOTDATA("[Measures].[Sum of Deaths - Neonatal disorders - Sex: Both - Age: All Ages (Number)]",$B$3)+GETPIVOTDATA("[Measures].[Sum of Deaths - Alcohol use disorders - Sex: Both - Age: All Ages (Numb]",$B$3)+GETPIVOTDATA("[Measures].[Sum of Deaths - Self-harm - Sex: Both - Age: All Ages (Number)]",$B$3)+GETPIVOTDATA("[Measures].[Sum of Deaths - Exposure to forces of nature - Sex: Both - Age: All Age]",$B$3)+GETPIVOTDATA("[Measures].[Sum of Deaths - Diarrheal diseases - Sex: Both - Age: All Ages (Number)]",$B$3)+GETPIVOTDATA("[Measures].[Sum of Deaths - Environmental heat and cold exposure - Sex: Both - Age:]",$B$3)+GETPIVOTDATA("[Measures].[Sum of Deaths - Neoplasms - Sex: Both - Age: All Ages (Number)]",$B$3)+GETPIVOTDATA("[Measures].[Sum of Deaths - Conflict and terrorism - Sex: Both - Age: All Ages (Num]",$B$3)+GETPIVOTDATA("[Measures].[Sum of Deaths - Diabetes mellitus - Sex: Both - Age: All Ages (Number)]",$B$3)+GETPIVOTDATA("[Measures].[Sum of Deaths - Chronic kidney disease - Sex: Both - Age: All Ages (Num]",$B$3)+GETPIVOTDATA("[Measures].[Sum of Deaths - Poisonings - Sex: Both - Age: All Ages (Number)]",$B$3)+GETPIVOTDATA("[Measures].[Sum of Deaths - Protein-energy malnutrition - Sex: Both - Age: All Ages]",$B$3)+GETPIVOTDATA("[Measures].[Sum of Terrorism (deaths)]",$B$3)+GETPIVOTDATA("[Measures].[Sum of Deaths - Road injuries - Sex: Both - Age: All Ages (Number)]",$B$3)+GETPIVOTDATA("[Measures].[Sum of Deaths - Chronic respiratory diseases - Sex: Both - Age: All Age]",$B$3)+GETPIVOTDATA("[Measures].[Sum of Deaths - Cirrhosis and other chronic liver diseases - Sex: Both]",$B$3)+GETPIVOTDATA("[Measures].[Sum of Deaths - Digestive diseases - Sex: Both - Age: All Ages (Number)]",$B$3)+GETPIVOTDATA("[Measures].[Sum of Deaths - Fire, heat, and hot substances - Sex: Both - Age: All A]",$B$3)+GETPIVOTDATA("[Measures].[Sum of Deaths - Acute hepatitis - Sex: Both - Age: All Ages (Number)]",$B$3)</f>
        <v>8601230669</v>
      </c>
      <c r="D41" s="12">
        <f>C41</f>
        <v>8601230669</v>
      </c>
    </row>
    <row r="42" spans="2:4" x14ac:dyDescent="0.25">
      <c r="C42" s="12"/>
    </row>
  </sheetData>
  <conditionalFormatting sqref="C7:C16">
    <cfRule type="top10" dxfId="7" priority="2" rank="10"/>
  </conditionalFormatting>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DE7FE1-A149-41DC-A0BC-776F214714C0}">
  <sheetPr>
    <tabColor theme="5" tint="0.39997558519241921"/>
  </sheetPr>
  <dimension ref="B3:AD37"/>
  <sheetViews>
    <sheetView workbookViewId="0">
      <selection activeCell="B4" sqref="B4"/>
    </sheetView>
  </sheetViews>
  <sheetFormatPr defaultRowHeight="15" x14ac:dyDescent="0.25"/>
  <cols>
    <col min="2" max="2" width="59.5703125" bestFit="1" customWidth="1"/>
    <col min="3" max="3" width="61.42578125" bestFit="1" customWidth="1"/>
    <col min="4" max="4" width="61.85546875" bestFit="1" customWidth="1"/>
    <col min="5" max="5" width="63.85546875" bestFit="1" customWidth="1"/>
    <col min="6" max="6" width="61" bestFit="1" customWidth="1"/>
    <col min="7" max="7" width="63.28515625" bestFit="1" customWidth="1"/>
    <col min="8" max="8" width="66.7109375" bestFit="1" customWidth="1"/>
    <col min="9" max="9" width="57.5703125" bestFit="1" customWidth="1"/>
    <col min="10" max="10" width="66.42578125" bestFit="1" customWidth="1"/>
    <col min="11" max="11" width="65.7109375" bestFit="1" customWidth="1"/>
    <col min="12" max="12" width="64.42578125" bestFit="1" customWidth="1"/>
    <col min="13" max="13" width="60.85546875" bestFit="1" customWidth="1"/>
    <col min="14" max="14" width="62.85546875" bestFit="1" customWidth="1"/>
    <col min="15" max="15" width="62" bestFit="1" customWidth="1"/>
    <col min="16" max="16" width="63" bestFit="1" customWidth="1"/>
    <col min="17" max="19" width="62.140625" bestFit="1" customWidth="1"/>
    <col min="20" max="20" width="62.28515625" bestFit="1" customWidth="1"/>
    <col min="21" max="21" width="65.140625" bestFit="1" customWidth="1"/>
    <col min="22" max="22" width="69.5703125" bestFit="1" customWidth="1"/>
    <col min="23" max="23" width="64.5703125" bestFit="1" customWidth="1"/>
    <col min="24" max="24" width="65.42578125" bestFit="1" customWidth="1"/>
    <col min="25" max="25" width="64" bestFit="1" customWidth="1"/>
    <col min="26" max="26" width="67.140625" bestFit="1" customWidth="1"/>
    <col min="27" max="27" width="66.7109375" bestFit="1" customWidth="1"/>
    <col min="28" max="28" width="65.5703125" bestFit="1" customWidth="1"/>
    <col min="29" max="29" width="66.7109375" bestFit="1" customWidth="1"/>
    <col min="30" max="31" width="62.140625" bestFit="1" customWidth="1"/>
  </cols>
  <sheetData>
    <row r="3" spans="2:30" x14ac:dyDescent="0.25">
      <c r="B3" t="s">
        <v>33</v>
      </c>
      <c r="C3" t="s">
        <v>34</v>
      </c>
      <c r="D3" t="s">
        <v>35</v>
      </c>
      <c r="E3" t="s">
        <v>36</v>
      </c>
      <c r="F3" t="s">
        <v>37</v>
      </c>
      <c r="G3" t="s">
        <v>38</v>
      </c>
      <c r="H3" t="s">
        <v>39</v>
      </c>
      <c r="I3" t="s">
        <v>40</v>
      </c>
      <c r="J3" t="s">
        <v>41</v>
      </c>
      <c r="K3" t="s">
        <v>42</v>
      </c>
      <c r="L3" t="s">
        <v>43</v>
      </c>
      <c r="M3" t="s">
        <v>44</v>
      </c>
      <c r="N3" t="s">
        <v>45</v>
      </c>
      <c r="O3" t="s">
        <v>46</v>
      </c>
      <c r="P3" t="s">
        <v>47</v>
      </c>
      <c r="Q3" t="s">
        <v>48</v>
      </c>
      <c r="R3" t="s">
        <v>49</v>
      </c>
      <c r="S3" t="s">
        <v>50</v>
      </c>
      <c r="T3" t="s">
        <v>51</v>
      </c>
      <c r="U3" t="s">
        <v>52</v>
      </c>
      <c r="V3" t="s">
        <v>53</v>
      </c>
      <c r="W3" t="s">
        <v>54</v>
      </c>
      <c r="X3" t="s">
        <v>55</v>
      </c>
      <c r="Y3" t="s">
        <v>56</v>
      </c>
      <c r="Z3" t="s">
        <v>57</v>
      </c>
      <c r="AA3" t="s">
        <v>58</v>
      </c>
      <c r="AB3" t="s">
        <v>59</v>
      </c>
      <c r="AC3" t="s">
        <v>60</v>
      </c>
      <c r="AD3" t="s">
        <v>61</v>
      </c>
    </row>
    <row r="4" spans="2:30" x14ac:dyDescent="0.25">
      <c r="B4" s="1">
        <v>75932699</v>
      </c>
      <c r="C4" s="1">
        <v>21884097</v>
      </c>
      <c r="D4" s="1">
        <v>25140935</v>
      </c>
      <c r="E4" s="1">
        <v>280726830</v>
      </c>
      <c r="F4" s="1">
        <v>18176953</v>
      </c>
      <c r="G4" s="1">
        <v>23948251</v>
      </c>
      <c r="H4" s="1">
        <v>9184739</v>
      </c>
      <c r="I4" s="1">
        <v>53022727</v>
      </c>
      <c r="J4" s="1">
        <v>4704784</v>
      </c>
      <c r="K4" s="1">
        <v>15225951</v>
      </c>
      <c r="L4" s="1">
        <v>7385957</v>
      </c>
      <c r="M4" s="1">
        <v>95243324</v>
      </c>
      <c r="N4" s="1">
        <v>63918471</v>
      </c>
      <c r="O4" s="1">
        <v>5936870</v>
      </c>
      <c r="P4" s="1">
        <v>159461701</v>
      </c>
      <c r="Q4" s="1">
        <v>31425460</v>
      </c>
      <c r="R4" s="1">
        <v>13400761</v>
      </c>
      <c r="S4" s="1">
        <v>26235486</v>
      </c>
      <c r="T4" s="1">
        <v>39151845</v>
      </c>
      <c r="U4" s="1">
        <v>34551356</v>
      </c>
      <c r="V4" s="1">
        <v>34444198</v>
      </c>
      <c r="W4" s="1">
        <v>63727984</v>
      </c>
      <c r="X4" s="1">
        <v>76097800</v>
      </c>
      <c r="Y4" s="1">
        <v>1559146</v>
      </c>
      <c r="Z4" s="1">
        <v>10558391</v>
      </c>
      <c r="AA4" s="1">
        <v>14047941</v>
      </c>
      <c r="AB4" s="1">
        <v>143554609</v>
      </c>
      <c r="AC4" s="1">
        <v>6837649</v>
      </c>
      <c r="AD4" s="1">
        <v>4290892</v>
      </c>
    </row>
    <row r="5" spans="2:30" x14ac:dyDescent="0.25">
      <c r="B5" s="1"/>
      <c r="C5" s="1"/>
      <c r="D5" s="1"/>
      <c r="E5" s="1"/>
      <c r="F5" s="1"/>
      <c r="G5" s="1"/>
      <c r="H5" s="1"/>
      <c r="I5" s="1"/>
      <c r="J5" s="1"/>
      <c r="K5" s="1"/>
      <c r="L5" s="1"/>
      <c r="M5" s="1"/>
      <c r="N5" s="1"/>
      <c r="O5" s="1"/>
      <c r="P5" s="1"/>
      <c r="Q5" s="1"/>
      <c r="R5" s="1"/>
      <c r="S5" s="1"/>
      <c r="T5" s="1"/>
      <c r="U5" s="1"/>
      <c r="V5" s="1"/>
      <c r="W5" s="1"/>
      <c r="X5" s="1"/>
      <c r="Y5" s="1"/>
      <c r="Z5" s="1"/>
      <c r="AA5" s="1"/>
      <c r="AB5" s="1"/>
      <c r="AC5" s="1"/>
      <c r="AD5" s="1"/>
    </row>
    <row r="6" spans="2:30" x14ac:dyDescent="0.25">
      <c r="B6" s="3" t="s">
        <v>104</v>
      </c>
      <c r="C6" s="4" t="s">
        <v>62</v>
      </c>
    </row>
    <row r="7" spans="2:30" x14ac:dyDescent="0.25">
      <c r="B7" s="2" t="s">
        <v>98</v>
      </c>
      <c r="C7" s="12">
        <f>GETPIVOTDATA("[Measures].[Sum of Deaths - Tracheal, bronchus, and lung cancer - Sex: Both - Age:]",$B$3)</f>
        <v>280726830</v>
      </c>
    </row>
    <row r="8" spans="2:30" x14ac:dyDescent="0.25">
      <c r="B8" s="2" t="s">
        <v>99</v>
      </c>
      <c r="C8" s="12">
        <f>GETPIVOTDATA("[Measures].[Sum of Deaths - Stomach cancer - Sex: Both - Age: All Ages (Number)]",$B$3)</f>
        <v>159461701</v>
      </c>
    </row>
    <row r="9" spans="2:30" x14ac:dyDescent="0.25">
      <c r="B9" s="2" t="s">
        <v>100</v>
      </c>
      <c r="C9" s="12">
        <f>GETPIVOTDATA("[Measures].[Sum of Deaths - Colon and rectum cancer - Sex: Both - Age: All Ages (Nu]",$B$3)</f>
        <v>143554609</v>
      </c>
    </row>
    <row r="10" spans="2:30" x14ac:dyDescent="0.25">
      <c r="B10" s="2" t="s">
        <v>101</v>
      </c>
      <c r="C10" s="12">
        <f>GETPIVOTDATA("[Measures].[Sum of Deaths - Breast cancer - Sex: Both - Age: All Ages (Number)]",$B$3)</f>
        <v>95243324</v>
      </c>
    </row>
    <row r="11" spans="2:30" x14ac:dyDescent="0.25">
      <c r="B11" s="2" t="s">
        <v>102</v>
      </c>
      <c r="C11" s="12">
        <f>GETPIVOTDATA("[Measures].[Sum of Deaths - Esophageal cancer - Sex: Both - Age: All Ages (Number)]",$B$3)</f>
        <v>76097800</v>
      </c>
    </row>
    <row r="12" spans="2:30" x14ac:dyDescent="0.25">
      <c r="B12" s="2" t="s">
        <v>103</v>
      </c>
      <c r="C12" s="1">
        <f>GETPIVOTDATA("[Measures].[Sum of Deaths - Liver cancer - Sex: Both - Age: All Ages (Number)]",$B$3)</f>
        <v>75932699</v>
      </c>
    </row>
    <row r="13" spans="2:30" x14ac:dyDescent="0.25">
      <c r="B13" s="2" t="s">
        <v>110</v>
      </c>
      <c r="C13" s="1">
        <f>GETPIVOTDATA("[Measures].[Sum of Deaths - Prostate cancer - Sex: Both - Age: All Ages (Number)]",$B$3)</f>
        <v>63918471</v>
      </c>
    </row>
    <row r="14" spans="2:30" x14ac:dyDescent="0.25">
      <c r="B14" s="2" t="s">
        <v>105</v>
      </c>
      <c r="C14" s="1">
        <f>GETPIVOTDATA("[Measures].[Sum of Deaths - Pancreatic cancer - Sex: Both - Age: All Ages (Number)]",$B$3)</f>
        <v>63727984</v>
      </c>
    </row>
    <row r="15" spans="2:30" x14ac:dyDescent="0.25">
      <c r="B15" s="2" t="s">
        <v>106</v>
      </c>
      <c r="C15" s="1">
        <f>GETPIVOTDATA("[Measures].[Sum of Deaths - Leukemia - Sex: Both - Age: All Ages (Number)]",$B$3)</f>
        <v>53022727</v>
      </c>
    </row>
    <row r="16" spans="2:30" x14ac:dyDescent="0.25">
      <c r="B16" s="2" t="s">
        <v>107</v>
      </c>
      <c r="C16" s="1">
        <f>GETPIVOTDATA("[Measures].[Sum of Deaths - Cervical cancer - Sex: Both - Age: All Ages (Number)]",$B$3)</f>
        <v>39151845</v>
      </c>
    </row>
    <row r="17" spans="2:3" x14ac:dyDescent="0.25">
      <c r="B17" s="2" t="s">
        <v>108</v>
      </c>
      <c r="C17" s="1">
        <f>GETPIVOTDATA("[Measures].[Sum of Deaths - Brain and central nervous system cancer - Sex: Both - A]",$B$3)</f>
        <v>34551356</v>
      </c>
    </row>
    <row r="18" spans="2:3" x14ac:dyDescent="0.25">
      <c r="B18" s="2" t="s">
        <v>109</v>
      </c>
      <c r="C18" s="21">
        <f>GETPIVOTDATA("[Measures].[Sum of Deaths - Non-Hodgkin lymphoma - Sex: Both - Age: All Ages (Numbe]",$B$3)</f>
        <v>34444198</v>
      </c>
    </row>
    <row r="19" spans="2:3" x14ac:dyDescent="0.25">
      <c r="B19" s="2" t="s">
        <v>111</v>
      </c>
      <c r="C19" s="1">
        <f>GETPIVOTDATA("[Measures].[Sum of Deaths - Bladder cancer - Sex: Both - Age: All Ages (Number)]",$B$3)</f>
        <v>31425460</v>
      </c>
    </row>
    <row r="20" spans="2:3" x14ac:dyDescent="0.25">
      <c r="B20" s="2" t="s">
        <v>112</v>
      </c>
      <c r="C20" s="1">
        <f>GETPIVOTDATA("[Measures].[Sum of Deaths - Ovarian cancer - Sex: Both - Age: All Ages (Number)]",$B$3)</f>
        <v>26235486</v>
      </c>
    </row>
    <row r="21" spans="2:3" x14ac:dyDescent="0.25">
      <c r="B21" s="2" t="s">
        <v>113</v>
      </c>
      <c r="C21" s="1">
        <f>GETPIVOTDATA("[Measures].[Sum of Deaths - Lip and oral cavity cancer - Sex: Both - Age: All Ages]",$B$3)</f>
        <v>25140935</v>
      </c>
    </row>
    <row r="22" spans="2:3" x14ac:dyDescent="0.25">
      <c r="B22" s="2" t="s">
        <v>114</v>
      </c>
      <c r="C22" s="1">
        <f>GETPIVOTDATA("[Measures].[Sum of Deaths - Gallbladder and biliary tract cancer - Sex: Both - Age:]",$B$3)</f>
        <v>23948251</v>
      </c>
    </row>
    <row r="23" spans="2:3" x14ac:dyDescent="0.25">
      <c r="B23" s="2" t="s">
        <v>115</v>
      </c>
      <c r="C23" s="1">
        <f>GETPIVOTDATA("[Measures].[Sum of Deaths - Kidney cancer - Sex: Both - Age: All Ages (Number)]",$B$3)</f>
        <v>21884097</v>
      </c>
    </row>
    <row r="24" spans="2:3" x14ac:dyDescent="0.25">
      <c r="B24" s="2" t="s">
        <v>116</v>
      </c>
      <c r="C24" s="1">
        <f>GETPIVOTDATA("[Measures].[Sum of Deaths - Larynx cancer - Sex: Both - Age: All Ages (Number)]",$B$3)</f>
        <v>18176953</v>
      </c>
    </row>
    <row r="25" spans="2:3" x14ac:dyDescent="0.25">
      <c r="B25" s="2" t="s">
        <v>117</v>
      </c>
      <c r="C25" s="1">
        <f>GETPIVOTDATA("[Measures].[Sum of Deaths - Multiple myeloma - Sex: Both - Age: All Ages (Number)]",$B$3)</f>
        <v>15225951</v>
      </c>
    </row>
    <row r="26" spans="2:3" x14ac:dyDescent="0.25">
      <c r="B26" s="2" t="s">
        <v>118</v>
      </c>
      <c r="C26" s="1">
        <f>GETPIVOTDATA("[Measures].[Sum of Deaths - Other pharynx cancer - Sex: Both - Age: All Ages (Numbe]",$B$3)</f>
        <v>14047941</v>
      </c>
    </row>
    <row r="27" spans="2:3" x14ac:dyDescent="0.25">
      <c r="B27" s="2" t="s">
        <v>119</v>
      </c>
      <c r="C27" s="1">
        <f>GETPIVOTDATA("[Measures].[Sum of Deaths - Uterine cancer - Sex: Both - Age: All Ages (Number)]",$B$3)</f>
        <v>13400761</v>
      </c>
    </row>
    <row r="28" spans="2:3" x14ac:dyDescent="0.25">
      <c r="B28" s="2" t="s">
        <v>120</v>
      </c>
      <c r="C28" s="1">
        <f>GETPIVOTDATA("[Measures].[Sum of Deaths - Nasopharynx cancer - Sex: Both - Age: All Ages (Number)]",$B$3)</f>
        <v>10558391</v>
      </c>
    </row>
    <row r="29" spans="2:3" x14ac:dyDescent="0.25">
      <c r="B29" s="2" t="s">
        <v>121</v>
      </c>
      <c r="C29" s="1">
        <f>GETPIVOTDATA("[Measures].[Sum of Deaths - Malignant skin melanoma - Sex: Both - Age: All Ages (Nu]",$B$3)</f>
        <v>9184739</v>
      </c>
    </row>
    <row r="30" spans="2:3" x14ac:dyDescent="0.25">
      <c r="B30" s="2" t="s">
        <v>122</v>
      </c>
      <c r="C30" s="1">
        <f>GETPIVOTDATA("[Measures].[Sum of Deaths - Other neoplasms - Sex: Both - Age: All Ages (Number)]",$B$3)</f>
        <v>7385957</v>
      </c>
    </row>
    <row r="31" spans="2:3" x14ac:dyDescent="0.25">
      <c r="B31" s="2" t="s">
        <v>123</v>
      </c>
      <c r="C31" s="1">
        <f>GETPIVOTDATA("[Measures].[Sum of Deaths - Non-melanoma skin cancer - Sex: Both - Age: All Ages (N]",$B$3)</f>
        <v>6837649</v>
      </c>
    </row>
    <row r="32" spans="2:3" x14ac:dyDescent="0.25">
      <c r="B32" s="2" t="s">
        <v>124</v>
      </c>
      <c r="C32" s="1">
        <f>GETPIVOTDATA("[Measures].[Sum of Deaths - Thyroid cancer - Sex: Both - Age: All Ages (Number)]",$B$3)</f>
        <v>5936870</v>
      </c>
    </row>
    <row r="33" spans="2:4" x14ac:dyDescent="0.25">
      <c r="B33" s="2" t="s">
        <v>125</v>
      </c>
      <c r="C33" s="1">
        <f>GETPIVOTDATA("[Measures].[Sum of Deaths - Hodgkin lymphoma - Sex: Both - Age: All Ages (Number)]",$B$3)</f>
        <v>4704784</v>
      </c>
    </row>
    <row r="34" spans="2:4" x14ac:dyDescent="0.25">
      <c r="B34" s="2" t="s">
        <v>126</v>
      </c>
      <c r="C34" s="1">
        <f>GETPIVOTDATA("[Measures].[Sum of Deaths - Mesothelioma - Sex: Both - Age: All Ages (Number)]",$B$3)</f>
        <v>4290892</v>
      </c>
    </row>
    <row r="35" spans="2:4" x14ac:dyDescent="0.25">
      <c r="B35" s="2" t="s">
        <v>127</v>
      </c>
      <c r="C35" s="1">
        <f>GETPIVOTDATA("[Measures].[Sum of Deaths - Testicular cancer - Sex: Both - Age: All Ages (Number)]",$B$3)</f>
        <v>1559146</v>
      </c>
    </row>
    <row r="37" spans="2:4" x14ac:dyDescent="0.25">
      <c r="B37" s="9" t="s">
        <v>128</v>
      </c>
      <c r="C37" s="13">
        <f>SUM(C7:C35)</f>
        <v>1359777807</v>
      </c>
      <c r="D37" s="12">
        <f>C37</f>
        <v>1359777807</v>
      </c>
    </row>
  </sheetData>
  <conditionalFormatting sqref="C7:C35">
    <cfRule type="top10" dxfId="6" priority="1" rank="10"/>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F50DC5-DF49-475D-B284-DF208A305723}">
  <sheetPr>
    <tabColor rgb="FF92D050"/>
  </sheetPr>
  <dimension ref="B1:H19"/>
  <sheetViews>
    <sheetView workbookViewId="0">
      <selection activeCell="B1" sqref="B1"/>
    </sheetView>
  </sheetViews>
  <sheetFormatPr defaultRowHeight="15" x14ac:dyDescent="0.25"/>
  <cols>
    <col min="2" max="2" width="55.42578125" bestFit="1" customWidth="1"/>
    <col min="3" max="3" width="64.28515625" bestFit="1" customWidth="1"/>
    <col min="4" max="4" width="55.5703125" bestFit="1" customWidth="1"/>
    <col min="5" max="5" width="56.5703125" bestFit="1" customWidth="1"/>
    <col min="6" max="6" width="57.28515625" bestFit="1" customWidth="1"/>
    <col min="7" max="9" width="58.28515625" bestFit="1" customWidth="1"/>
    <col min="10" max="20" width="5" bestFit="1" customWidth="1"/>
    <col min="21" max="21" width="4" bestFit="1" customWidth="1"/>
    <col min="22" max="29" width="5" bestFit="1" customWidth="1"/>
    <col min="30" max="30" width="4" bestFit="1" customWidth="1"/>
    <col min="31" max="36" width="5" bestFit="1" customWidth="1"/>
    <col min="37" max="37" width="4" bestFit="1" customWidth="1"/>
    <col min="38" max="45" width="5" bestFit="1" customWidth="1"/>
    <col min="46" max="46" width="4" bestFit="1" customWidth="1"/>
    <col min="47" max="53" width="5" bestFit="1" customWidth="1"/>
    <col min="54" max="54" width="2" bestFit="1" customWidth="1"/>
    <col min="55" max="62" width="5" bestFit="1" customWidth="1"/>
    <col min="63" max="63" width="4" bestFit="1" customWidth="1"/>
    <col min="64" max="70" width="5" bestFit="1" customWidth="1"/>
    <col min="71" max="71" width="4" bestFit="1" customWidth="1"/>
    <col min="72" max="80" width="5" bestFit="1" customWidth="1"/>
    <col min="81" max="81" width="4" bestFit="1" customWidth="1"/>
    <col min="82" max="90" width="5" bestFit="1" customWidth="1"/>
    <col min="91" max="91" width="4" bestFit="1" customWidth="1"/>
    <col min="92" max="100" width="5" bestFit="1" customWidth="1"/>
    <col min="101" max="101" width="4" bestFit="1" customWidth="1"/>
    <col min="102" max="110" width="5" bestFit="1" customWidth="1"/>
    <col min="111" max="111" width="4" bestFit="1" customWidth="1"/>
    <col min="112" max="120" width="5" bestFit="1" customWidth="1"/>
    <col min="121" max="121" width="4" bestFit="1" customWidth="1"/>
    <col min="122" max="130" width="5" bestFit="1" customWidth="1"/>
    <col min="131" max="131" width="4" bestFit="1" customWidth="1"/>
    <col min="132" max="140" width="5" bestFit="1" customWidth="1"/>
    <col min="141" max="141" width="4" bestFit="1" customWidth="1"/>
    <col min="142" max="150" width="5" bestFit="1" customWidth="1"/>
    <col min="151" max="151" width="2" bestFit="1" customWidth="1"/>
    <col min="152" max="160" width="5" bestFit="1" customWidth="1"/>
    <col min="161" max="161" width="4" bestFit="1" customWidth="1"/>
    <col min="162" max="170" width="5" bestFit="1" customWidth="1"/>
    <col min="171" max="171" width="4" bestFit="1" customWidth="1"/>
    <col min="172" max="180" width="5" bestFit="1" customWidth="1"/>
    <col min="181" max="181" width="4" bestFit="1" customWidth="1"/>
    <col min="182" max="190" width="5" bestFit="1" customWidth="1"/>
    <col min="191" max="191" width="4" bestFit="1" customWidth="1"/>
    <col min="192" max="200" width="5" bestFit="1" customWidth="1"/>
    <col min="201" max="201" width="4" bestFit="1" customWidth="1"/>
    <col min="202" max="210" width="5" bestFit="1" customWidth="1"/>
    <col min="211" max="211" width="4" bestFit="1" customWidth="1"/>
    <col min="212" max="220" width="5" bestFit="1" customWidth="1"/>
    <col min="221" max="221" width="4" bestFit="1" customWidth="1"/>
    <col min="222" max="230" width="5" bestFit="1" customWidth="1"/>
    <col min="231" max="231" width="4" bestFit="1" customWidth="1"/>
    <col min="232" max="240" width="5" bestFit="1" customWidth="1"/>
    <col min="241" max="241" width="4" bestFit="1" customWidth="1"/>
    <col min="242" max="250" width="5" bestFit="1" customWidth="1"/>
    <col min="251" max="251" width="2" bestFit="1" customWidth="1"/>
    <col min="252" max="260" width="5" bestFit="1" customWidth="1"/>
    <col min="261" max="261" width="4" bestFit="1" customWidth="1"/>
    <col min="262" max="270" width="5" bestFit="1" customWidth="1"/>
    <col min="271" max="271" width="4" bestFit="1" customWidth="1"/>
    <col min="272" max="280" width="5" bestFit="1" customWidth="1"/>
    <col min="281" max="281" width="4" bestFit="1" customWidth="1"/>
    <col min="282" max="290" width="5" bestFit="1" customWidth="1"/>
    <col min="291" max="291" width="4" bestFit="1" customWidth="1"/>
    <col min="292" max="300" width="5" bestFit="1" customWidth="1"/>
    <col min="301" max="301" width="4" bestFit="1" customWidth="1"/>
    <col min="302" max="310" width="5" bestFit="1" customWidth="1"/>
    <col min="311" max="311" width="4" bestFit="1" customWidth="1"/>
    <col min="312" max="320" width="5" bestFit="1" customWidth="1"/>
    <col min="321" max="321" width="4" bestFit="1" customWidth="1"/>
    <col min="322" max="330" width="5" bestFit="1" customWidth="1"/>
    <col min="331" max="331" width="4" bestFit="1" customWidth="1"/>
    <col min="332" max="340" width="5" bestFit="1" customWidth="1"/>
    <col min="341" max="341" width="4" bestFit="1" customWidth="1"/>
    <col min="342" max="350" width="5" bestFit="1" customWidth="1"/>
    <col min="351" max="351" width="2" bestFit="1" customWidth="1"/>
    <col min="352" max="360" width="5" bestFit="1" customWidth="1"/>
    <col min="361" max="361" width="4" bestFit="1" customWidth="1"/>
    <col min="362" max="370" width="5" bestFit="1" customWidth="1"/>
    <col min="371" max="371" width="4" bestFit="1" customWidth="1"/>
    <col min="372" max="380" width="5" bestFit="1" customWidth="1"/>
    <col min="381" max="381" width="4" bestFit="1" customWidth="1"/>
    <col min="382" max="390" width="5" bestFit="1" customWidth="1"/>
    <col min="391" max="391" width="4" bestFit="1" customWidth="1"/>
    <col min="392" max="400" width="5" bestFit="1" customWidth="1"/>
    <col min="401" max="401" width="4" bestFit="1" customWidth="1"/>
    <col min="402" max="410" width="5" bestFit="1" customWidth="1"/>
    <col min="411" max="411" width="4" bestFit="1" customWidth="1"/>
    <col min="412" max="420" width="5" bestFit="1" customWidth="1"/>
    <col min="421" max="421" width="4" bestFit="1" customWidth="1"/>
    <col min="422" max="430" width="5" bestFit="1" customWidth="1"/>
    <col min="431" max="431" width="4" bestFit="1" customWidth="1"/>
    <col min="432" max="440" width="5" bestFit="1" customWidth="1"/>
    <col min="441" max="441" width="4" bestFit="1" customWidth="1"/>
    <col min="442" max="450" width="5" bestFit="1" customWidth="1"/>
    <col min="451" max="451" width="2" bestFit="1" customWidth="1"/>
    <col min="452" max="460" width="5" bestFit="1" customWidth="1"/>
    <col min="461" max="461" width="4" bestFit="1" customWidth="1"/>
    <col min="462" max="470" width="5" bestFit="1" customWidth="1"/>
    <col min="471" max="471" width="4" bestFit="1" customWidth="1"/>
    <col min="472" max="480" width="5" bestFit="1" customWidth="1"/>
    <col min="481" max="481" width="4" bestFit="1" customWidth="1"/>
    <col min="482" max="490" width="5" bestFit="1" customWidth="1"/>
    <col min="491" max="491" width="4" bestFit="1" customWidth="1"/>
    <col min="492" max="500" width="5" bestFit="1" customWidth="1"/>
    <col min="501" max="501" width="4" bestFit="1" customWidth="1"/>
    <col min="502" max="510" width="5" bestFit="1" customWidth="1"/>
    <col min="511" max="511" width="4" bestFit="1" customWidth="1"/>
    <col min="512" max="520" width="5" bestFit="1" customWidth="1"/>
    <col min="521" max="521" width="4" bestFit="1" customWidth="1"/>
    <col min="522" max="530" width="5" bestFit="1" customWidth="1"/>
    <col min="531" max="531" width="4" bestFit="1" customWidth="1"/>
    <col min="532" max="540" width="5" bestFit="1" customWidth="1"/>
    <col min="541" max="541" width="4" bestFit="1" customWidth="1"/>
    <col min="542" max="550" width="5" bestFit="1" customWidth="1"/>
    <col min="551" max="551" width="2" bestFit="1" customWidth="1"/>
    <col min="552" max="560" width="5" bestFit="1" customWidth="1"/>
    <col min="561" max="561" width="4" bestFit="1" customWidth="1"/>
    <col min="562" max="570" width="5" bestFit="1" customWidth="1"/>
    <col min="571" max="571" width="4" bestFit="1" customWidth="1"/>
    <col min="572" max="580" width="5" bestFit="1" customWidth="1"/>
    <col min="581" max="581" width="4" bestFit="1" customWidth="1"/>
    <col min="582" max="590" width="5" bestFit="1" customWidth="1"/>
    <col min="591" max="591" width="4" bestFit="1" customWidth="1"/>
    <col min="592" max="600" width="5" bestFit="1" customWidth="1"/>
    <col min="601" max="601" width="4" bestFit="1" customWidth="1"/>
    <col min="602" max="610" width="5" bestFit="1" customWidth="1"/>
    <col min="611" max="611" width="4" bestFit="1" customWidth="1"/>
    <col min="612" max="620" width="5" bestFit="1" customWidth="1"/>
    <col min="621" max="621" width="4" bestFit="1" customWidth="1"/>
    <col min="622" max="630" width="5" bestFit="1" customWidth="1"/>
    <col min="631" max="631" width="4" bestFit="1" customWidth="1"/>
    <col min="632" max="640" width="5" bestFit="1" customWidth="1"/>
    <col min="641" max="641" width="4" bestFit="1" customWidth="1"/>
    <col min="642" max="650" width="5" bestFit="1" customWidth="1"/>
    <col min="651" max="651" width="2" bestFit="1" customWidth="1"/>
    <col min="652" max="660" width="5" bestFit="1" customWidth="1"/>
    <col min="661" max="661" width="4" bestFit="1" customWidth="1"/>
    <col min="662" max="670" width="5" bestFit="1" customWidth="1"/>
    <col min="671" max="671" width="4" bestFit="1" customWidth="1"/>
    <col min="672" max="680" width="5" bestFit="1" customWidth="1"/>
    <col min="681" max="681" width="4" bestFit="1" customWidth="1"/>
    <col min="682" max="690" width="5" bestFit="1" customWidth="1"/>
    <col min="691" max="691" width="4" bestFit="1" customWidth="1"/>
    <col min="692" max="700" width="5" bestFit="1" customWidth="1"/>
    <col min="701" max="701" width="4" bestFit="1" customWidth="1"/>
    <col min="702" max="710" width="5" bestFit="1" customWidth="1"/>
    <col min="711" max="711" width="4" bestFit="1" customWidth="1"/>
    <col min="712" max="720" width="5" bestFit="1" customWidth="1"/>
    <col min="721" max="721" width="4" bestFit="1" customWidth="1"/>
    <col min="722" max="730" width="5" bestFit="1" customWidth="1"/>
    <col min="731" max="731" width="4" bestFit="1" customWidth="1"/>
    <col min="732" max="740" width="5" bestFit="1" customWidth="1"/>
    <col min="741" max="741" width="4" bestFit="1" customWidth="1"/>
    <col min="742" max="750" width="5" bestFit="1" customWidth="1"/>
    <col min="751" max="751" width="2" bestFit="1" customWidth="1"/>
    <col min="752" max="760" width="5" bestFit="1" customWidth="1"/>
    <col min="761" max="761" width="4" bestFit="1" customWidth="1"/>
    <col min="762" max="770" width="5" bestFit="1" customWidth="1"/>
    <col min="771" max="771" width="4" bestFit="1" customWidth="1"/>
    <col min="772" max="780" width="5" bestFit="1" customWidth="1"/>
    <col min="781" max="781" width="4" bestFit="1" customWidth="1"/>
    <col min="782" max="790" width="5" bestFit="1" customWidth="1"/>
    <col min="791" max="791" width="4" bestFit="1" customWidth="1"/>
    <col min="792" max="800" width="5" bestFit="1" customWidth="1"/>
    <col min="801" max="801" width="4" bestFit="1" customWidth="1"/>
    <col min="802" max="808" width="5" bestFit="1" customWidth="1"/>
    <col min="809" max="809" width="4" bestFit="1" customWidth="1"/>
    <col min="810" max="818" width="5" bestFit="1" customWidth="1"/>
    <col min="819" max="819" width="4" bestFit="1" customWidth="1"/>
    <col min="820" max="828" width="5" bestFit="1" customWidth="1"/>
    <col min="829" max="829" width="4" bestFit="1" customWidth="1"/>
    <col min="830" max="838" width="5" bestFit="1" customWidth="1"/>
    <col min="839" max="839" width="4" bestFit="1" customWidth="1"/>
    <col min="840" max="846" width="5" bestFit="1" customWidth="1"/>
    <col min="847" max="847" width="3" bestFit="1" customWidth="1"/>
    <col min="848" max="856" width="6" bestFit="1" customWidth="1"/>
    <col min="857" max="857" width="5" bestFit="1" customWidth="1"/>
    <col min="858" max="864" width="6" bestFit="1" customWidth="1"/>
    <col min="865" max="865" width="5" bestFit="1" customWidth="1"/>
    <col min="866" max="874" width="6" bestFit="1" customWidth="1"/>
    <col min="875" max="875" width="5" bestFit="1" customWidth="1"/>
    <col min="876" max="884" width="6" bestFit="1" customWidth="1"/>
    <col min="885" max="885" width="5" bestFit="1" customWidth="1"/>
    <col min="886" max="893" width="6" bestFit="1" customWidth="1"/>
    <col min="894" max="894" width="5" bestFit="1" customWidth="1"/>
    <col min="895" max="910" width="6" bestFit="1" customWidth="1"/>
    <col min="911" max="911" width="5" bestFit="1" customWidth="1"/>
    <col min="912" max="919" width="6" bestFit="1" customWidth="1"/>
    <col min="920" max="920" width="5" bestFit="1" customWidth="1"/>
    <col min="921" max="928" width="6" bestFit="1" customWidth="1"/>
    <col min="929" max="929" width="5" bestFit="1" customWidth="1"/>
    <col min="930" max="936" width="6" bestFit="1" customWidth="1"/>
    <col min="937" max="937" width="3" bestFit="1" customWidth="1"/>
    <col min="938" max="946" width="6" bestFit="1" customWidth="1"/>
    <col min="947" max="947" width="5" bestFit="1" customWidth="1"/>
    <col min="948" max="954" width="6" bestFit="1" customWidth="1"/>
    <col min="955" max="955" width="5" bestFit="1" customWidth="1"/>
    <col min="956" max="963" width="6" bestFit="1" customWidth="1"/>
    <col min="964" max="964" width="5" bestFit="1" customWidth="1"/>
    <col min="965" max="979" width="6" bestFit="1" customWidth="1"/>
    <col min="980" max="980" width="5" bestFit="1" customWidth="1"/>
    <col min="981" max="987" width="6" bestFit="1" customWidth="1"/>
    <col min="988" max="988" width="5" bestFit="1" customWidth="1"/>
    <col min="989" max="994" width="6" bestFit="1" customWidth="1"/>
    <col min="995" max="995" width="5" bestFit="1" customWidth="1"/>
    <col min="996" max="1009" width="6" bestFit="1" customWidth="1"/>
    <col min="1010" max="1010" width="5" bestFit="1" customWidth="1"/>
    <col min="1011" max="1018" width="6" bestFit="1" customWidth="1"/>
    <col min="1019" max="1019" width="3" bestFit="1" customWidth="1"/>
    <col min="1020" max="1026" width="6" bestFit="1" customWidth="1"/>
    <col min="1027" max="1027" width="5" bestFit="1" customWidth="1"/>
    <col min="1028" max="1035" width="6" bestFit="1" customWidth="1"/>
    <col min="1036" max="1036" width="5" bestFit="1" customWidth="1"/>
    <col min="1037" max="1053" width="6" bestFit="1" customWidth="1"/>
    <col min="1054" max="1054" width="5" bestFit="1" customWidth="1"/>
    <col min="1055" max="1063" width="6" bestFit="1" customWidth="1"/>
    <col min="1064" max="1064" width="5" bestFit="1" customWidth="1"/>
    <col min="1065" max="1073" width="6" bestFit="1" customWidth="1"/>
    <col min="1074" max="1074" width="5" bestFit="1" customWidth="1"/>
    <col min="1075" max="1083" width="6" bestFit="1" customWidth="1"/>
    <col min="1084" max="1084" width="5" bestFit="1" customWidth="1"/>
    <col min="1085" max="1091" width="6" bestFit="1" customWidth="1"/>
    <col min="1092" max="1092" width="5" bestFit="1" customWidth="1"/>
    <col min="1093" max="1103" width="6" bestFit="1" customWidth="1"/>
    <col min="1104" max="1104" width="3" bestFit="1" customWidth="1"/>
    <col min="1105" max="1109" width="6" bestFit="1" customWidth="1"/>
    <col min="1110" max="1110" width="5" bestFit="1" customWidth="1"/>
    <col min="1111" max="1115" width="6" bestFit="1" customWidth="1"/>
    <col min="1116" max="1116" width="5" bestFit="1" customWidth="1"/>
    <col min="1117" max="1122" width="6" bestFit="1" customWidth="1"/>
    <col min="1123" max="1123" width="5" bestFit="1" customWidth="1"/>
    <col min="1124" max="1128" width="6" bestFit="1" customWidth="1"/>
    <col min="1129" max="1129" width="5" bestFit="1" customWidth="1"/>
    <col min="1130" max="1142" width="6" bestFit="1" customWidth="1"/>
    <col min="1143" max="1143" width="5" bestFit="1" customWidth="1"/>
    <col min="1144" max="1155" width="6" bestFit="1" customWidth="1"/>
    <col min="1156" max="1156" width="5" bestFit="1" customWidth="1"/>
    <col min="1157" max="1163" width="6" bestFit="1" customWidth="1"/>
    <col min="1164" max="1164" width="5" bestFit="1" customWidth="1"/>
    <col min="1165" max="1169" width="6" bestFit="1" customWidth="1"/>
    <col min="1170" max="1170" width="3" bestFit="1" customWidth="1"/>
    <col min="1171" max="1174" width="6" bestFit="1" customWidth="1"/>
    <col min="1175" max="1175" width="5" bestFit="1" customWidth="1"/>
    <col min="1176" max="1181" width="6" bestFit="1" customWidth="1"/>
    <col min="1182" max="1182" width="5" bestFit="1" customWidth="1"/>
    <col min="1183" max="1187" width="6" bestFit="1" customWidth="1"/>
    <col min="1188" max="1188" width="5" bestFit="1" customWidth="1"/>
    <col min="1189" max="1193" width="6" bestFit="1" customWidth="1"/>
    <col min="1194" max="1194" width="5" bestFit="1" customWidth="1"/>
    <col min="1195" max="1203" width="6" bestFit="1" customWidth="1"/>
    <col min="1204" max="1204" width="5" bestFit="1" customWidth="1"/>
    <col min="1205" max="1207" width="6" bestFit="1" customWidth="1"/>
    <col min="1208" max="1208" width="5" bestFit="1" customWidth="1"/>
    <col min="1209" max="1221" width="6" bestFit="1" customWidth="1"/>
    <col min="1222" max="1222" width="5" bestFit="1" customWidth="1"/>
    <col min="1223" max="1235" width="6" bestFit="1" customWidth="1"/>
    <col min="1236" max="1236" width="5" bestFit="1" customWidth="1"/>
    <col min="1237" max="1242" width="6" bestFit="1" customWidth="1"/>
    <col min="1243" max="1243" width="5" bestFit="1" customWidth="1"/>
    <col min="1244" max="1249" width="6" bestFit="1" customWidth="1"/>
    <col min="1250" max="1250" width="5" bestFit="1" customWidth="1"/>
    <col min="1251" max="1260" width="6" bestFit="1" customWidth="1"/>
    <col min="1261" max="1261" width="5" bestFit="1" customWidth="1"/>
    <col min="1262" max="1267" width="6" bestFit="1" customWidth="1"/>
    <col min="1268" max="1268" width="5" bestFit="1" customWidth="1"/>
    <col min="1269" max="1275" width="6" bestFit="1" customWidth="1"/>
    <col min="1276" max="1276" width="5" bestFit="1" customWidth="1"/>
    <col min="1277" max="1281" width="6" bestFit="1" customWidth="1"/>
    <col min="1282" max="1282" width="5" bestFit="1" customWidth="1"/>
    <col min="1283" max="1294" width="6" bestFit="1" customWidth="1"/>
    <col min="1295" max="1295" width="3" bestFit="1" customWidth="1"/>
    <col min="1296" max="1324" width="6" bestFit="1" customWidth="1"/>
    <col min="1325" max="1325" width="5" bestFit="1" customWidth="1"/>
    <col min="1326" max="1330" width="6" bestFit="1" customWidth="1"/>
    <col min="1331" max="1331" width="5" bestFit="1" customWidth="1"/>
    <col min="1332" max="1337" width="6" bestFit="1" customWidth="1"/>
    <col min="1338" max="1338" width="5" bestFit="1" customWidth="1"/>
    <col min="1339" max="1342" width="6" bestFit="1" customWidth="1"/>
    <col min="1343" max="1343" width="5" bestFit="1" customWidth="1"/>
    <col min="1344" max="1348" width="6" bestFit="1" customWidth="1"/>
    <col min="1349" max="1349" width="5" bestFit="1" customWidth="1"/>
    <col min="1350" max="1351" width="6" bestFit="1" customWidth="1"/>
    <col min="1352" max="1352" width="3" bestFit="1" customWidth="1"/>
    <col min="1353" max="1368" width="6" bestFit="1" customWidth="1"/>
    <col min="1369" max="1369" width="5" bestFit="1" customWidth="1"/>
    <col min="1370" max="1383" width="6" bestFit="1" customWidth="1"/>
    <col min="1384" max="1384" width="5" bestFit="1" customWidth="1"/>
    <col min="1385" max="1401" width="6" bestFit="1" customWidth="1"/>
    <col min="1402" max="1402" width="5" bestFit="1" customWidth="1"/>
    <col min="1403" max="1406" width="6" bestFit="1" customWidth="1"/>
    <col min="1407" max="1407" width="5" bestFit="1" customWidth="1"/>
    <col min="1408" max="1414" width="6" bestFit="1" customWidth="1"/>
    <col min="1415" max="1415" width="5" bestFit="1" customWidth="1"/>
    <col min="1416" max="1417" width="6" bestFit="1" customWidth="1"/>
    <col min="1418" max="1418" width="5" bestFit="1" customWidth="1"/>
    <col min="1419" max="1421" width="6" bestFit="1" customWidth="1"/>
    <col min="1422" max="1422" width="5" bestFit="1" customWidth="1"/>
    <col min="1423" max="1429" width="6" bestFit="1" customWidth="1"/>
    <col min="1430" max="1430" width="5" bestFit="1" customWidth="1"/>
    <col min="1431" max="1441" width="6" bestFit="1" customWidth="1"/>
    <col min="1442" max="1442" width="5" bestFit="1" customWidth="1"/>
    <col min="1443" max="1445" width="6" bestFit="1" customWidth="1"/>
    <col min="1446" max="1446" width="5" bestFit="1" customWidth="1"/>
    <col min="1447" max="1450" width="6" bestFit="1" customWidth="1"/>
    <col min="1451" max="1451" width="5" bestFit="1" customWidth="1"/>
    <col min="1452" max="1460" width="6" bestFit="1" customWidth="1"/>
    <col min="1461" max="1461" width="5" bestFit="1" customWidth="1"/>
    <col min="1462" max="1465" width="6" bestFit="1" customWidth="1"/>
    <col min="1466" max="1466" width="5" bestFit="1" customWidth="1"/>
    <col min="1467" max="1468" width="6" bestFit="1" customWidth="1"/>
    <col min="1469" max="1469" width="5" bestFit="1" customWidth="1"/>
    <col min="1470" max="1472" width="6" bestFit="1" customWidth="1"/>
    <col min="1473" max="1473" width="5" bestFit="1" customWidth="1"/>
    <col min="1474" max="1475" width="6" bestFit="1" customWidth="1"/>
    <col min="1476" max="1476" width="5" bestFit="1" customWidth="1"/>
    <col min="1477" max="1499" width="6" bestFit="1" customWidth="1"/>
    <col min="1500" max="1500" width="3" bestFit="1" customWidth="1"/>
    <col min="1501" max="1503" width="6" bestFit="1" customWidth="1"/>
    <col min="1504" max="1504" width="5" bestFit="1" customWidth="1"/>
    <col min="1505" max="1512" width="6" bestFit="1" customWidth="1"/>
    <col min="1513" max="1513" width="5" bestFit="1" customWidth="1"/>
    <col min="1514" max="1517" width="6" bestFit="1" customWidth="1"/>
    <col min="1518" max="1518" width="5" bestFit="1" customWidth="1"/>
    <col min="1519" max="1547" width="6" bestFit="1" customWidth="1"/>
    <col min="1548" max="1548" width="5" bestFit="1" customWidth="1"/>
    <col min="1549" max="1556" width="6" bestFit="1" customWidth="1"/>
    <col min="1557" max="1557" width="5" bestFit="1" customWidth="1"/>
    <col min="1558" max="1561" width="6" bestFit="1" customWidth="1"/>
    <col min="1562" max="1562" width="3" bestFit="1" customWidth="1"/>
    <col min="1563" max="1563" width="6" bestFit="1" customWidth="1"/>
    <col min="1564" max="1564" width="5" bestFit="1" customWidth="1"/>
    <col min="1565" max="1566" width="6" bestFit="1" customWidth="1"/>
    <col min="1567" max="1567" width="5" bestFit="1" customWidth="1"/>
    <col min="1568" max="1579" width="6" bestFit="1" customWidth="1"/>
    <col min="1580" max="1580" width="5" bestFit="1" customWidth="1"/>
    <col min="1581" max="1589" width="6" bestFit="1" customWidth="1"/>
    <col min="1590" max="1590" width="5" bestFit="1" customWidth="1"/>
    <col min="1591" max="1591" width="6" bestFit="1" customWidth="1"/>
    <col min="1592" max="1592" width="5" bestFit="1" customWidth="1"/>
    <col min="1593" max="1636" width="6" bestFit="1" customWidth="1"/>
    <col min="1637" max="1637" width="5" bestFit="1" customWidth="1"/>
    <col min="1638" max="1643" width="6" bestFit="1" customWidth="1"/>
    <col min="1644" max="1644" width="5" bestFit="1" customWidth="1"/>
    <col min="1645" max="1646" width="6" bestFit="1" customWidth="1"/>
    <col min="1647" max="1647" width="5" bestFit="1" customWidth="1"/>
    <col min="1648" max="1651" width="6" bestFit="1" customWidth="1"/>
    <col min="1652" max="1652" width="5" bestFit="1" customWidth="1"/>
    <col min="1653" max="1695" width="6" bestFit="1" customWidth="1"/>
    <col min="1696" max="1696" width="11.28515625" bestFit="1" customWidth="1"/>
  </cols>
  <sheetData>
    <row r="1" spans="2:8" x14ac:dyDescent="0.25">
      <c r="B1" s="22" t="s">
        <v>150</v>
      </c>
    </row>
    <row r="3" spans="2:8" x14ac:dyDescent="0.25">
      <c r="B3" t="s">
        <v>133</v>
      </c>
      <c r="C3" t="s">
        <v>134</v>
      </c>
      <c r="D3" t="s">
        <v>135</v>
      </c>
      <c r="E3" t="s">
        <v>136</v>
      </c>
      <c r="F3" t="s">
        <v>137</v>
      </c>
      <c r="G3" t="s">
        <v>138</v>
      </c>
      <c r="H3" t="s">
        <v>139</v>
      </c>
    </row>
    <row r="4" spans="2:8" x14ac:dyDescent="0.25">
      <c r="B4" s="1">
        <v>52333.74</v>
      </c>
      <c r="C4" s="1">
        <v>920377.22</v>
      </c>
      <c r="D4" s="1">
        <v>852575.51</v>
      </c>
      <c r="E4" s="1">
        <v>7201209.71</v>
      </c>
      <c r="F4" s="1">
        <v>31759.61</v>
      </c>
      <c r="G4" s="1">
        <v>2232563.0699999998</v>
      </c>
      <c r="H4" s="1">
        <v>200142.55</v>
      </c>
    </row>
    <row r="7" spans="2:8" x14ac:dyDescent="0.25">
      <c r="B7" s="19" t="s">
        <v>141</v>
      </c>
      <c r="C7" s="20" t="s">
        <v>140</v>
      </c>
      <c r="D7">
        <f>C8</f>
        <v>7201209.71</v>
      </c>
    </row>
    <row r="8" spans="2:8" x14ac:dyDescent="0.25">
      <c r="B8" s="7" t="s">
        <v>143</v>
      </c>
      <c r="C8" s="34">
        <f>GETPIVOTDATA("[Measures].[Sum of Deaths - Neoplasms - Sex: Both - Age: 70+ years (Rate)]",$B$3)</f>
        <v>7201209.71</v>
      </c>
      <c r="D8" s="16"/>
      <c r="G8" s="33">
        <f>GETPIVOTDATA("[Measures].[Sum of Deaths - Neoplasms - Sex: Both - Age: 70+ years (Rate)]",$B$3)</f>
        <v>7201209.71</v>
      </c>
    </row>
    <row r="9" spans="2:8" x14ac:dyDescent="0.25">
      <c r="B9" s="7" t="s">
        <v>145</v>
      </c>
      <c r="C9" s="34">
        <f>GETPIVOTDATA("[Measures].[Sum of Deaths - Neoplasms - Sex: Both - Age: 50-69 years (Rate)]",$B$3)</f>
        <v>2232563.0699999998</v>
      </c>
    </row>
    <row r="10" spans="2:8" x14ac:dyDescent="0.25">
      <c r="B10" s="7" t="s">
        <v>149</v>
      </c>
      <c r="C10" s="34">
        <f>GETPIVOTDATA("[Measures].[Sum of Deaths - Neoplasms - Sex: Both - Age: Age-standardized (Rate)]",$B$3)</f>
        <v>920377.22</v>
      </c>
    </row>
    <row r="11" spans="2:8" x14ac:dyDescent="0.25">
      <c r="B11" s="7" t="s">
        <v>142</v>
      </c>
      <c r="C11" s="34">
        <f>GETPIVOTDATA("[Measures].[Sum of Deaths - Neoplasms - Sex: Both - Age: All Ages (Rate)]",$B$3)</f>
        <v>852575.51</v>
      </c>
    </row>
    <row r="12" spans="2:8" x14ac:dyDescent="0.25">
      <c r="B12" s="7" t="s">
        <v>146</v>
      </c>
      <c r="C12" s="34">
        <f>GETPIVOTDATA("[Measures].[Sum of Deaths - Neoplasms - Sex: Both - Age: 15-49 years (Rate)]",$B$3)</f>
        <v>200142.55</v>
      </c>
    </row>
    <row r="13" spans="2:8" x14ac:dyDescent="0.25">
      <c r="B13" s="7" t="s">
        <v>147</v>
      </c>
      <c r="C13" s="34">
        <f>GETPIVOTDATA("[Measures].[Sum of Deaths - Neoplasms - Sex: Both - Age: Under 5 (Rate)]",$B$3)</f>
        <v>52333.74</v>
      </c>
    </row>
    <row r="14" spans="2:8" x14ac:dyDescent="0.25">
      <c r="B14" s="7" t="s">
        <v>144</v>
      </c>
      <c r="C14" s="34">
        <f>GETPIVOTDATA("[Measures].[Sum of Deaths - Neoplasms - Sex: Both - Age: 5-14 years (Rate)]",$B$3)</f>
        <v>31759.61</v>
      </c>
    </row>
    <row r="16" spans="2:8" x14ac:dyDescent="0.25">
      <c r="B16" s="18" t="s">
        <v>148</v>
      </c>
      <c r="C16" s="35">
        <f>SUM(C8:C14)</f>
        <v>11490961.41</v>
      </c>
    </row>
    <row r="19" spans="4:4" x14ac:dyDescent="0.25">
      <c r="D19" s="16"/>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32FB98-AD93-4D69-A8D1-9044C1476976}">
  <dimension ref="B3:W30"/>
  <sheetViews>
    <sheetView workbookViewId="0">
      <selection activeCell="C4" sqref="C4"/>
    </sheetView>
  </sheetViews>
  <sheetFormatPr defaultRowHeight="15" x14ac:dyDescent="0.25"/>
  <cols>
    <col min="2" max="2" width="63.140625" bestFit="1" customWidth="1"/>
    <col min="3" max="3" width="65" bestFit="1" customWidth="1"/>
    <col min="4" max="4" width="65.28515625" bestFit="1" customWidth="1"/>
    <col min="5" max="6" width="65.140625" bestFit="1" customWidth="1"/>
    <col min="7" max="9" width="65.28515625" bestFit="1" customWidth="1"/>
    <col min="10" max="10" width="66" bestFit="1" customWidth="1"/>
    <col min="11" max="11" width="65.85546875" bestFit="1" customWidth="1"/>
    <col min="12" max="12" width="65.42578125" bestFit="1" customWidth="1"/>
    <col min="13" max="13" width="64.7109375" bestFit="1" customWidth="1"/>
    <col min="14" max="14" width="65.28515625" bestFit="1" customWidth="1"/>
    <col min="15" max="15" width="66.140625" bestFit="1" customWidth="1"/>
    <col min="16" max="16" width="67" bestFit="1" customWidth="1"/>
    <col min="17" max="17" width="66.28515625" bestFit="1" customWidth="1"/>
    <col min="18" max="18" width="67.5703125" bestFit="1" customWidth="1"/>
    <col min="19" max="19" width="63.5703125" bestFit="1" customWidth="1"/>
    <col min="20" max="20" width="65" bestFit="1" customWidth="1"/>
    <col min="21" max="21" width="64.85546875" bestFit="1" customWidth="1"/>
    <col min="22" max="22" width="62.42578125" bestFit="1" customWidth="1"/>
    <col min="23" max="24" width="67.28515625" bestFit="1" customWidth="1"/>
  </cols>
  <sheetData>
    <row r="3" spans="2:23" x14ac:dyDescent="0.25">
      <c r="B3" t="s">
        <v>173</v>
      </c>
      <c r="C3" t="s">
        <v>174</v>
      </c>
      <c r="D3" t="s">
        <v>151</v>
      </c>
      <c r="E3" t="s">
        <v>152</v>
      </c>
      <c r="F3" t="s">
        <v>153</v>
      </c>
      <c r="G3" t="s">
        <v>154</v>
      </c>
      <c r="H3" t="s">
        <v>155</v>
      </c>
      <c r="I3" t="s">
        <v>156</v>
      </c>
      <c r="J3" t="s">
        <v>157</v>
      </c>
      <c r="K3" t="s">
        <v>158</v>
      </c>
      <c r="L3" t="s">
        <v>159</v>
      </c>
      <c r="M3" t="s">
        <v>160</v>
      </c>
      <c r="N3" t="s">
        <v>161</v>
      </c>
      <c r="O3" t="s">
        <v>162</v>
      </c>
      <c r="P3" t="s">
        <v>163</v>
      </c>
      <c r="Q3" t="s">
        <v>164</v>
      </c>
      <c r="R3" t="s">
        <v>165</v>
      </c>
      <c r="S3" t="s">
        <v>166</v>
      </c>
      <c r="T3" t="s">
        <v>167</v>
      </c>
      <c r="U3" t="s">
        <v>168</v>
      </c>
      <c r="V3" t="s">
        <v>169</v>
      </c>
      <c r="W3" t="s">
        <v>170</v>
      </c>
    </row>
    <row r="4" spans="2:23" x14ac:dyDescent="0.25">
      <c r="B4" s="1">
        <v>41.969999999999942</v>
      </c>
      <c r="C4" s="1">
        <v>122.5000000000005</v>
      </c>
      <c r="D4" s="1">
        <v>97.899999999999864</v>
      </c>
      <c r="E4" s="1">
        <v>1593.1099999999519</v>
      </c>
      <c r="F4" s="1">
        <v>123.97000000000091</v>
      </c>
      <c r="G4" s="1">
        <v>221.14000000000004</v>
      </c>
      <c r="H4" s="1">
        <v>239.70000000000059</v>
      </c>
      <c r="I4" s="1">
        <v>106.48999999999957</v>
      </c>
      <c r="J4" s="1">
        <v>144.78999999999988</v>
      </c>
      <c r="K4" s="1">
        <v>936.509999999966</v>
      </c>
      <c r="L4" s="1">
        <v>358.78</v>
      </c>
      <c r="M4" s="1">
        <v>0</v>
      </c>
      <c r="N4" s="1">
        <v>0</v>
      </c>
      <c r="O4" s="1">
        <v>52.649999999999856</v>
      </c>
      <c r="P4" s="1">
        <v>0</v>
      </c>
      <c r="Q4" s="1">
        <v>681.50000000000239</v>
      </c>
      <c r="R4" s="1">
        <v>14</v>
      </c>
      <c r="S4" s="1">
        <v>0</v>
      </c>
      <c r="T4" s="1">
        <v>102.27124720600017</v>
      </c>
      <c r="U4" s="1">
        <v>196.740000000001</v>
      </c>
      <c r="V4" s="1">
        <v>0</v>
      </c>
      <c r="W4" s="1">
        <v>5554.3230635470009</v>
      </c>
    </row>
    <row r="8" spans="2:23" x14ac:dyDescent="0.25">
      <c r="B8" s="24" t="s">
        <v>171</v>
      </c>
      <c r="C8" s="17" t="s">
        <v>192</v>
      </c>
    </row>
    <row r="9" spans="2:23" x14ac:dyDescent="0.25">
      <c r="B9" s="2" t="s">
        <v>84</v>
      </c>
      <c r="C9" s="23">
        <f>GETPIVOTDATA("[Measures].[Sum of Prevalence - Neoplasms - Sex: Both - Age: Age-standardized (Perc]",$B$3)</f>
        <v>5554.3230635470009</v>
      </c>
      <c r="D9" s="23"/>
    </row>
    <row r="10" spans="2:23" x14ac:dyDescent="0.25">
      <c r="B10" s="2" t="s">
        <v>175</v>
      </c>
      <c r="C10" s="23">
        <f>GETPIVOTDATA("[Measures].[Sum of Prevalence - Breast cancer - Sex: Both - Age: Age-standardized (]",$B$3)</f>
        <v>1593.1099999999519</v>
      </c>
    </row>
    <row r="11" spans="2:23" x14ac:dyDescent="0.25">
      <c r="B11" s="2" t="s">
        <v>179</v>
      </c>
      <c r="C11" s="23">
        <f>GETPIVOTDATA("[Measures].[Sum of Prevalence - Prostate cancer - Sex: Both - Age: Age-standardized]",$B$3)</f>
        <v>936.509999999966</v>
      </c>
    </row>
    <row r="12" spans="2:23" x14ac:dyDescent="0.25">
      <c r="B12" s="2" t="s">
        <v>186</v>
      </c>
      <c r="C12" s="23">
        <f>GETPIVOTDATA("[Measures].[Sum of Prevalence - Colon and rectum cancer - Sex: Both - Age: Age-stan]",$B$3)</f>
        <v>681.50000000000239</v>
      </c>
    </row>
    <row r="13" spans="2:23" x14ac:dyDescent="0.25">
      <c r="B13" s="2" t="s">
        <v>180</v>
      </c>
      <c r="C13" s="23">
        <f>GETPIVOTDATA("[Measures].[Sum of Prevalence - Cervical cancer - Sex: Both - Age: Age-standardized]",$B$3)</f>
        <v>358.78</v>
      </c>
    </row>
    <row r="14" spans="2:23" x14ac:dyDescent="0.25">
      <c r="B14" s="2" t="s">
        <v>178</v>
      </c>
      <c r="C14" s="23">
        <f>GETPIVOTDATA("[Measures].[Sum of Prevalence - Uterine cancer - Sex: Both - Age: Age-standardized]",$B$3)</f>
        <v>239.70000000000059</v>
      </c>
    </row>
    <row r="15" spans="2:23" x14ac:dyDescent="0.25">
      <c r="B15" s="2" t="s">
        <v>177</v>
      </c>
      <c r="C15" s="23">
        <f>GETPIVOTDATA("[Measures].[Sum of Prevalence - Bladder cancer - Sex: Both - Age: Age-standardized]",$B$3)</f>
        <v>221.14000000000004</v>
      </c>
    </row>
    <row r="16" spans="2:23" x14ac:dyDescent="0.25">
      <c r="B16" s="2" t="s">
        <v>190</v>
      </c>
      <c r="C16" s="23">
        <f>GETPIVOTDATA("[Measures].[Sum of Prevalence - Tracheal, bronchus, and lung cancer - Sex: Both - A]",$B$3)</f>
        <v>196.740000000001</v>
      </c>
    </row>
    <row r="17" spans="2:3" x14ac:dyDescent="0.25">
      <c r="B17" s="2" t="s">
        <v>181</v>
      </c>
      <c r="C17" s="23">
        <f>GETPIVOTDATA("[Measures].[Sum of Prevalence - Stomach cancer - Sex: Both - Age: Age-standardized]",$B$3)</f>
        <v>144.78999999999988</v>
      </c>
    </row>
    <row r="18" spans="2:3" x14ac:dyDescent="0.25">
      <c r="B18" s="2" t="s">
        <v>176</v>
      </c>
      <c r="C18" s="23">
        <f>GETPIVOTDATA("[Measures].[Sum of Prevalence - Thyroid cancer - Sex: Both - Age: Age-standardized]",$B$3)</f>
        <v>123.97000000000091</v>
      </c>
    </row>
    <row r="19" spans="2:3" x14ac:dyDescent="0.25">
      <c r="B19" s="2" t="s">
        <v>172</v>
      </c>
      <c r="C19" s="23">
        <f>GETPIVOTDATA("[Measures].[Sum of Prevalence - Kidney cancer - Sex: Both - Age: Age-standardized (]",$B$3)</f>
        <v>122.5000000000005</v>
      </c>
    </row>
    <row r="20" spans="2:3" x14ac:dyDescent="0.25">
      <c r="B20" s="2" t="s">
        <v>112</v>
      </c>
      <c r="C20" s="23">
        <f>GETPIVOTDATA("[Measures].[Sum of Prevalence - Ovarian cancer - Sex: Both - Age: Age-standardized]",$B$3)</f>
        <v>106.48999999999957</v>
      </c>
    </row>
    <row r="21" spans="2:3" x14ac:dyDescent="0.25">
      <c r="B21" s="2" t="s">
        <v>189</v>
      </c>
      <c r="C21" s="23">
        <f>GETPIVOTDATA("[Measures].[Sum of Prevalence - Brain and nervous system cancer - Sex: Both - Age:]",$B$3)</f>
        <v>102.27124720600017</v>
      </c>
    </row>
    <row r="22" spans="2:3" x14ac:dyDescent="0.25">
      <c r="B22" s="2" t="s">
        <v>116</v>
      </c>
      <c r="C22" s="23">
        <f>GETPIVOTDATA("[Measures].[Sum of Prevalence - Larynx cancer - Sex: Both - Age: Age-standardized (]",$B$3)</f>
        <v>97.899999999999864</v>
      </c>
    </row>
    <row r="23" spans="2:3" x14ac:dyDescent="0.25">
      <c r="B23" s="2" t="s">
        <v>184</v>
      </c>
      <c r="C23" s="23">
        <f>GETPIVOTDATA("[Measures].[Sum of Prevalence - Esophageal cancer - Sex: Both - Age: Age-standardiz]",$B$3)</f>
        <v>52.649999999999856</v>
      </c>
    </row>
    <row r="24" spans="2:3" x14ac:dyDescent="0.25">
      <c r="B24" s="2" t="s">
        <v>103</v>
      </c>
      <c r="C24" s="23">
        <f>GETPIVOTDATA("[Measures].[Sum of Prevalence - Liver cancer - Sex: Both - Age: Age-standardized (P]",$B$3)</f>
        <v>41.969999999999942</v>
      </c>
    </row>
    <row r="25" spans="2:3" x14ac:dyDescent="0.25">
      <c r="B25" s="2" t="s">
        <v>187</v>
      </c>
      <c r="C25" s="23">
        <f>GETPIVOTDATA("[Measures].[Sum of Prevalence - Non-melanoma skin cancer - Sex: Both - Age: Age-sta]",$B$3)</f>
        <v>14</v>
      </c>
    </row>
    <row r="26" spans="2:3" x14ac:dyDescent="0.25">
      <c r="B26" s="2" t="s">
        <v>182</v>
      </c>
      <c r="C26" s="23">
        <f>GETPIVOTDATA("[Measures].[Sum of Prevalence - Testicular cancer - Sex: Both - Age: Age-standardiz]",$B$3)</f>
        <v>0</v>
      </c>
    </row>
    <row r="27" spans="2:3" x14ac:dyDescent="0.25">
      <c r="B27" s="2" t="s">
        <v>183</v>
      </c>
      <c r="C27" s="23">
        <f>GETPIVOTDATA("[Measures].[Sum of Prevalence - Pancreatic cancer - Sex: Both - Age: Age-standardiz]",$B$3)</f>
        <v>0</v>
      </c>
    </row>
    <row r="28" spans="2:3" x14ac:dyDescent="0.25">
      <c r="B28" s="2" t="s">
        <v>185</v>
      </c>
      <c r="C28" s="23">
        <f>GETPIVOTDATA("[Measures].[Sum of Prevalence - Nasopharynx cancer - Sex: Both - Age: Age-standardi]",$B$3)</f>
        <v>0</v>
      </c>
    </row>
    <row r="29" spans="2:3" x14ac:dyDescent="0.25">
      <c r="B29" s="2" t="s">
        <v>188</v>
      </c>
      <c r="C29" s="23">
        <f>GETPIVOTDATA("[Measures].[Sum of Prevalence - Lip and oral cavity cancer - Sex: Both - Age: Age-s]",$B$3)</f>
        <v>0</v>
      </c>
    </row>
    <row r="30" spans="2:3" x14ac:dyDescent="0.25">
      <c r="B30" s="2" t="s">
        <v>191</v>
      </c>
      <c r="C30" s="23">
        <f>GETPIVOTDATA("[Measures].[Sum of Prevalence - Gallbladder and biliary tract cancer - Sex: Both -]",$B$3)</f>
        <v>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7C31AB-438A-4C76-8F76-532357D7C392}">
  <sheetPr>
    <tabColor rgb="FF07C9C0"/>
  </sheetPr>
  <dimension ref="B1:F14"/>
  <sheetViews>
    <sheetView topLeftCell="A5" workbookViewId="0">
      <selection activeCell="C8" sqref="C8"/>
    </sheetView>
  </sheetViews>
  <sheetFormatPr defaultRowHeight="15" x14ac:dyDescent="0.25"/>
  <cols>
    <col min="2" max="2" width="63.85546875" bestFit="1" customWidth="1"/>
    <col min="3" max="4" width="65.5703125" bestFit="1" customWidth="1"/>
    <col min="5" max="5" width="64.5703125" bestFit="1" customWidth="1"/>
    <col min="6" max="6" width="62.5703125" bestFit="1" customWidth="1"/>
    <col min="7" max="7" width="11.5703125" bestFit="1" customWidth="1"/>
  </cols>
  <sheetData>
    <row r="1" spans="2:6" x14ac:dyDescent="0.25">
      <c r="B1" s="16" t="s">
        <v>210</v>
      </c>
    </row>
    <row r="3" spans="2:6" x14ac:dyDescent="0.25">
      <c r="B3" t="s">
        <v>197</v>
      </c>
      <c r="C3" t="s">
        <v>198</v>
      </c>
      <c r="D3" t="s">
        <v>199</v>
      </c>
      <c r="E3" t="s">
        <v>200</v>
      </c>
      <c r="F3" t="s">
        <v>201</v>
      </c>
    </row>
    <row r="4" spans="2:6" x14ac:dyDescent="0.25">
      <c r="B4" s="1">
        <v>2487522439.2750974</v>
      </c>
      <c r="C4" s="27">
        <v>3872321133.7639861</v>
      </c>
      <c r="D4" s="1">
        <v>2636373613.9339247</v>
      </c>
      <c r="E4" s="1">
        <v>207768853.38941497</v>
      </c>
      <c r="F4" s="1">
        <v>237647432.29771087</v>
      </c>
    </row>
    <row r="7" spans="2:6" x14ac:dyDescent="0.25">
      <c r="B7" s="28" t="s">
        <v>202</v>
      </c>
      <c r="C7" s="28" t="s">
        <v>208</v>
      </c>
    </row>
    <row r="8" spans="2:6" x14ac:dyDescent="0.25">
      <c r="B8" s="7" t="s">
        <v>204</v>
      </c>
      <c r="C8" s="11">
        <f>GETPIVOTDATA("[Measures].[Sum of Prevalence - Neoplasms - Sex: Both - Age: 50-69 years (Number)]",$B$3)</f>
        <v>3872321133.7639861</v>
      </c>
    </row>
    <row r="9" spans="2:6" x14ac:dyDescent="0.25">
      <c r="B9" s="7" t="s">
        <v>205</v>
      </c>
      <c r="C9" s="11">
        <f>GETPIVOTDATA("[Measures].[Sum of Prevalence - Neoplasms - Sex: Both - Age: 15-49 years (Number)]",$B$3)</f>
        <v>2636373613.9339247</v>
      </c>
    </row>
    <row r="10" spans="2:6" x14ac:dyDescent="0.25">
      <c r="B10" s="7" t="s">
        <v>203</v>
      </c>
      <c r="C10" s="11">
        <f>GETPIVOTDATA("[Measures].[Sum of Prevalence - Neoplasms - Sex: Both - Age: 70+ years (Number)]",$B$3)</f>
        <v>2487522439.2750974</v>
      </c>
    </row>
    <row r="11" spans="2:6" x14ac:dyDescent="0.25">
      <c r="B11" s="7" t="s">
        <v>207</v>
      </c>
      <c r="C11" s="11">
        <f>GETPIVOTDATA("[Measures].[Sum of Prevalence - Neoplasms - Sex: Both - Age: Under 5 (Number)]",$B$3)</f>
        <v>237647432.29771087</v>
      </c>
    </row>
    <row r="12" spans="2:6" x14ac:dyDescent="0.25">
      <c r="B12" s="7" t="s">
        <v>206</v>
      </c>
      <c r="C12" s="11">
        <f>GETPIVOTDATA("[Measures].[Sum of Prevalence - Neoplasms - Sex: Both - Age: 5-14 years (Number)]",$B$3)</f>
        <v>207768853.38941497</v>
      </c>
    </row>
    <row r="13" spans="2:6" x14ac:dyDescent="0.25">
      <c r="B13" s="37"/>
      <c r="C13" s="38"/>
    </row>
    <row r="14" spans="2:6" x14ac:dyDescent="0.25">
      <c r="B14" s="29" t="s">
        <v>209</v>
      </c>
      <c r="C14" s="39">
        <f>SUM(C8:C12)</f>
        <v>9441633472.6601334</v>
      </c>
    </row>
  </sheetData>
  <sortState xmlns:xlrd2="http://schemas.microsoft.com/office/spreadsheetml/2017/richdata2" ref="B8:C12">
    <sortCondition descending="1" ref="C8:C12"/>
  </sortState>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7035F4-E79E-4A29-BF59-1E7CABC15C1C}">
  <sheetPr>
    <tabColor rgb="FFCCFF33"/>
  </sheetPr>
  <dimension ref="B1:G13"/>
  <sheetViews>
    <sheetView workbookViewId="0">
      <selection activeCell="B4" sqref="B4"/>
    </sheetView>
  </sheetViews>
  <sheetFormatPr defaultRowHeight="15" x14ac:dyDescent="0.25"/>
  <cols>
    <col min="2" max="2" width="62.140625" bestFit="1" customWidth="1"/>
    <col min="3" max="3" width="63.42578125" bestFit="1" customWidth="1"/>
    <col min="4" max="5" width="65.140625" bestFit="1" customWidth="1"/>
    <col min="6" max="6" width="64.140625" bestFit="1" customWidth="1"/>
    <col min="7" max="8" width="62.28515625" bestFit="1" customWidth="1"/>
  </cols>
  <sheetData>
    <row r="1" spans="2:7" x14ac:dyDescent="0.25">
      <c r="B1" s="6" t="s">
        <v>217</v>
      </c>
    </row>
    <row r="3" spans="2:7" x14ac:dyDescent="0.25">
      <c r="B3" t="s">
        <v>211</v>
      </c>
      <c r="C3" t="s">
        <v>212</v>
      </c>
      <c r="D3" t="s">
        <v>213</v>
      </c>
      <c r="E3" t="s">
        <v>214</v>
      </c>
      <c r="F3" t="s">
        <v>215</v>
      </c>
      <c r="G3" t="s">
        <v>216</v>
      </c>
    </row>
    <row r="4" spans="2:7" x14ac:dyDescent="0.25">
      <c r="B4" s="40">
        <v>2338.977138525001</v>
      </c>
      <c r="C4" s="1">
        <v>27202.507296663003</v>
      </c>
      <c r="D4" s="1">
        <v>3754.5895415890045</v>
      </c>
      <c r="E4" s="1">
        <v>16731.977663881007</v>
      </c>
      <c r="F4" s="1">
        <v>1026.2340855780001</v>
      </c>
      <c r="G4" s="1">
        <v>7293.0412373000281</v>
      </c>
    </row>
    <row r="7" spans="2:7" x14ac:dyDescent="0.25">
      <c r="B7" s="6" t="s">
        <v>217</v>
      </c>
      <c r="C7" s="30" t="s">
        <v>218</v>
      </c>
    </row>
    <row r="8" spans="2:7" x14ac:dyDescent="0.25">
      <c r="B8" s="7" t="s">
        <v>274</v>
      </c>
      <c r="C8">
        <f>GETPIVOTDATA("[Measures].[Sum of Prevalence - Neoplasms - Sex: Both - Age: 70+ years (Percent)]",$B$3)</f>
        <v>27202.507296663003</v>
      </c>
    </row>
    <row r="9" spans="2:7" x14ac:dyDescent="0.25">
      <c r="B9" s="7" t="s">
        <v>275</v>
      </c>
      <c r="C9">
        <f>GETPIVOTDATA("[Measures].[Sum of Prevalence - Neoplasms - Sex: Both - Age: 50-69 years (Percent)]",$B$3)</f>
        <v>16731.977663881007</v>
      </c>
    </row>
    <row r="10" spans="2:7" x14ac:dyDescent="0.25">
      <c r="B10" s="7" t="s">
        <v>276</v>
      </c>
      <c r="C10">
        <f>GETPIVOTDATA("[Measures].[Sum of Prevalence - Neoplasms - Sex: Both - Age: All Ages (Percent)]",$B$3)</f>
        <v>7293.0412373000281</v>
      </c>
    </row>
    <row r="11" spans="2:7" x14ac:dyDescent="0.25">
      <c r="B11" s="7" t="s">
        <v>277</v>
      </c>
      <c r="C11">
        <f>GETPIVOTDATA("[Measures].[Sum of Prevalence - Neoplasms - Sex: Both - Age: 15-49 years (Percent)]",$B$3)</f>
        <v>3754.5895415890045</v>
      </c>
    </row>
    <row r="12" spans="2:7" x14ac:dyDescent="0.25">
      <c r="B12" s="7" t="s">
        <v>278</v>
      </c>
      <c r="C12">
        <f>GETPIVOTDATA("[Measures].[Sum of Prevalence - Neoplasms - Sex: Both - Age: Under 5 (Percent)]",$B$3)</f>
        <v>2338.977138525001</v>
      </c>
    </row>
    <row r="13" spans="2:7" x14ac:dyDescent="0.25">
      <c r="B13" s="7" t="s">
        <v>206</v>
      </c>
      <c r="C13">
        <f>GETPIVOTDATA("[Measures].[Sum of Prevalence - Neoplasms - Sex: Both - Age: 5-14 years (Percent)]",$B$3)</f>
        <v>1026.2340855780001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3DE149-C438-4A2A-B7C6-01CC1FA4EB18}">
  <sheetPr>
    <tabColor rgb="FF7030A0"/>
  </sheetPr>
  <dimension ref="B3:AB36"/>
  <sheetViews>
    <sheetView topLeftCell="C1" workbookViewId="0">
      <selection activeCell="E19" sqref="E19"/>
    </sheetView>
  </sheetViews>
  <sheetFormatPr defaultRowHeight="15" x14ac:dyDescent="0.25"/>
  <cols>
    <col min="2" max="2" width="65.140625" bestFit="1" customWidth="1"/>
    <col min="3" max="3" width="64" bestFit="1" customWidth="1"/>
    <col min="4" max="4" width="64.85546875" bestFit="1" customWidth="1"/>
    <col min="5" max="5" width="66" bestFit="1" customWidth="1"/>
    <col min="6" max="6" width="62.5703125" bestFit="1" customWidth="1"/>
    <col min="7" max="7" width="63.140625" bestFit="1" customWidth="1"/>
    <col min="8" max="8" width="63.42578125" bestFit="1" customWidth="1"/>
    <col min="9" max="9" width="65.140625" bestFit="1" customWidth="1"/>
    <col min="10" max="10" width="64.28515625" bestFit="1" customWidth="1"/>
    <col min="11" max="11" width="64.7109375" bestFit="1" customWidth="1"/>
    <col min="12" max="13" width="64.140625" bestFit="1" customWidth="1"/>
    <col min="14" max="14" width="63.42578125" bestFit="1" customWidth="1"/>
    <col min="15" max="15" width="64.5703125" bestFit="1" customWidth="1"/>
    <col min="16" max="16" width="64.140625" bestFit="1" customWidth="1"/>
    <col min="17" max="17" width="64.42578125" bestFit="1" customWidth="1"/>
    <col min="18" max="18" width="64.140625" bestFit="1" customWidth="1"/>
    <col min="19" max="19" width="67.28515625" bestFit="1" customWidth="1"/>
    <col min="20" max="20" width="64.28515625" bestFit="1" customWidth="1"/>
    <col min="21" max="21" width="65.7109375" bestFit="1" customWidth="1"/>
    <col min="22" max="22" width="64" bestFit="1" customWidth="1"/>
    <col min="23" max="23" width="67.7109375" bestFit="1" customWidth="1"/>
    <col min="24" max="24" width="63.7109375" bestFit="1" customWidth="1"/>
    <col min="25" max="25" width="66.140625" bestFit="1" customWidth="1"/>
    <col min="26" max="26" width="66" bestFit="1" customWidth="1"/>
    <col min="27" max="27" width="66.7109375" bestFit="1" customWidth="1"/>
    <col min="28" max="29" width="67.140625" bestFit="1" customWidth="1"/>
  </cols>
  <sheetData>
    <row r="3" spans="2:28" x14ac:dyDescent="0.25">
      <c r="B3" t="s">
        <v>222</v>
      </c>
      <c r="C3" t="s">
        <v>221</v>
      </c>
      <c r="D3" t="s">
        <v>226</v>
      </c>
      <c r="E3" t="s">
        <v>238</v>
      </c>
      <c r="F3" t="s">
        <v>231</v>
      </c>
      <c r="G3" t="s">
        <v>232</v>
      </c>
      <c r="H3" t="s">
        <v>220</v>
      </c>
      <c r="I3" t="s">
        <v>236</v>
      </c>
      <c r="J3" t="s">
        <v>234</v>
      </c>
      <c r="K3" t="s">
        <v>233</v>
      </c>
      <c r="L3" t="s">
        <v>229</v>
      </c>
      <c r="M3" t="s">
        <v>230</v>
      </c>
      <c r="N3" t="s">
        <v>240</v>
      </c>
      <c r="O3" t="s">
        <v>224</v>
      </c>
      <c r="P3" t="s">
        <v>225</v>
      </c>
      <c r="Q3" t="s">
        <v>223</v>
      </c>
      <c r="R3" t="s">
        <v>228</v>
      </c>
      <c r="S3" t="s">
        <v>241</v>
      </c>
      <c r="T3" t="s">
        <v>219</v>
      </c>
      <c r="U3" t="s">
        <v>237</v>
      </c>
      <c r="V3" t="s">
        <v>227</v>
      </c>
      <c r="W3" t="s">
        <v>239</v>
      </c>
      <c r="X3" t="s">
        <v>235</v>
      </c>
      <c r="Y3" t="s">
        <v>242</v>
      </c>
      <c r="Z3" t="s">
        <v>243</v>
      </c>
      <c r="AA3" t="s">
        <v>244</v>
      </c>
      <c r="AB3" t="s">
        <v>245</v>
      </c>
    </row>
    <row r="4" spans="2:28" x14ac:dyDescent="0.25">
      <c r="B4" s="1">
        <v>3583526.58</v>
      </c>
      <c r="C4" s="1">
        <v>2168620.81</v>
      </c>
      <c r="D4" s="1">
        <v>2103357.14</v>
      </c>
      <c r="E4" s="1">
        <v>2008010.78</v>
      </c>
      <c r="F4" s="1">
        <v>1412319.31</v>
      </c>
      <c r="G4" s="1">
        <v>1283131.33</v>
      </c>
      <c r="H4" s="1">
        <v>1047908.07</v>
      </c>
      <c r="I4" s="1">
        <v>894461.41</v>
      </c>
      <c r="J4" s="1">
        <v>852769.23</v>
      </c>
      <c r="K4" s="1">
        <v>733419.87</v>
      </c>
      <c r="L4" s="1">
        <v>471269.1</v>
      </c>
      <c r="M4" s="1">
        <v>455102.61</v>
      </c>
      <c r="N4" s="1">
        <v>413847.5</v>
      </c>
      <c r="O4" s="1">
        <v>354233.37</v>
      </c>
      <c r="P4" s="1">
        <v>317887.8</v>
      </c>
      <c r="Q4" s="1">
        <v>291506.92</v>
      </c>
      <c r="R4" s="1">
        <v>276949.46000000002</v>
      </c>
      <c r="S4" s="1">
        <v>188458.77</v>
      </c>
      <c r="T4" s="1">
        <v>177739.79</v>
      </c>
      <c r="U4" s="1">
        <v>168876.38</v>
      </c>
      <c r="V4" s="1">
        <v>113762.7</v>
      </c>
      <c r="W4" s="1">
        <v>91388.69</v>
      </c>
      <c r="X4" s="1">
        <v>59767.48</v>
      </c>
      <c r="Y4" s="1">
        <v>1258323.1200000001</v>
      </c>
      <c r="Z4" s="1">
        <v>63975.97</v>
      </c>
      <c r="AA4" s="1">
        <v>128507.47</v>
      </c>
      <c r="AB4" s="1">
        <v>699934.65</v>
      </c>
    </row>
    <row r="9" spans="2:28" x14ac:dyDescent="0.25">
      <c r="B9" s="26" t="s">
        <v>267</v>
      </c>
      <c r="C9" s="26" t="s">
        <v>268</v>
      </c>
    </row>
    <row r="10" spans="2:28" x14ac:dyDescent="0.25">
      <c r="B10" s="31" t="s">
        <v>190</v>
      </c>
      <c r="C10">
        <f>GETPIVOTDATA("[Measures].[Sum of DALYs (Disability-Adjusted Life Years) - Tracheal, bronchus, and]",$B$3)</f>
        <v>3583526.58</v>
      </c>
    </row>
    <row r="11" spans="2:28" x14ac:dyDescent="0.25">
      <c r="B11" s="31" t="s">
        <v>175</v>
      </c>
      <c r="C11">
        <f>GETPIVOTDATA("[Measures].[Sum of DALYs (Disability-Adjusted Life Years) - Breast cancer - Sex: Bo]",$B$3)</f>
        <v>2168620.81</v>
      </c>
    </row>
    <row r="12" spans="2:28" x14ac:dyDescent="0.25">
      <c r="B12" s="31" t="s">
        <v>99</v>
      </c>
      <c r="C12">
        <f>GETPIVOTDATA("[Measures].[Sum of DALYs (Disability-Adjusted Life Years) - Stomach cancer - Sex: B]",$B$3)</f>
        <v>2103357.14</v>
      </c>
    </row>
    <row r="13" spans="2:28" x14ac:dyDescent="0.25">
      <c r="B13" s="31" t="s">
        <v>186</v>
      </c>
      <c r="C13">
        <f>GETPIVOTDATA("[Measures].[Sum of DALYs (Disability-Adjusted Life Years) - Colon and rectum cancer]",$B$3)</f>
        <v>2008010.78</v>
      </c>
    </row>
    <row r="14" spans="2:28" x14ac:dyDescent="0.25">
      <c r="B14" s="31" t="s">
        <v>246</v>
      </c>
      <c r="C14">
        <f>GETPIVOTDATA("[Measures].[Sum of DALYs (Disability-Adjusted Life Years) - Cervical cancer - Sex:]",$B$3)</f>
        <v>1412319.31</v>
      </c>
    </row>
    <row r="15" spans="2:28" x14ac:dyDescent="0.25">
      <c r="B15" s="31" t="s">
        <v>110</v>
      </c>
      <c r="C15">
        <f>GETPIVOTDATA("[Measures].[Sum of DALYs (Disability-Adjusted Life Years) - Prostate cancer - Sex:]",$B$3)</f>
        <v>1283131.33</v>
      </c>
    </row>
    <row r="16" spans="2:28" x14ac:dyDescent="0.25">
      <c r="B16" s="31" t="s">
        <v>247</v>
      </c>
      <c r="C16">
        <f>GETPIVOTDATA("[Measures].[Sum of DALYs (Disability-Adjusted Life Years) - Other malignant neoplas]",$B$3)</f>
        <v>1258323.1200000001</v>
      </c>
    </row>
    <row r="17" spans="2:3" x14ac:dyDescent="0.25">
      <c r="B17" s="31" t="s">
        <v>250</v>
      </c>
      <c r="C17">
        <f>GETPIVOTDATA("[Measures].[Sum of DALYs (Disability-Adjusted Life Years) - Liver cancer - Sex: Bot]",$B$3)</f>
        <v>1047908.07</v>
      </c>
    </row>
    <row r="18" spans="2:3" x14ac:dyDescent="0.25">
      <c r="B18" s="31" t="s">
        <v>249</v>
      </c>
      <c r="C18">
        <f>GETPIVOTDATA("[Measures].[Sum of DALYs (Disability-Adjusted Life Years) - Esophageal cancer - Sex]",$B$3)</f>
        <v>894461.41</v>
      </c>
    </row>
    <row r="19" spans="2:3" x14ac:dyDescent="0.25">
      <c r="B19" s="31" t="s">
        <v>251</v>
      </c>
      <c r="C19">
        <f>GETPIVOTDATA("[Measures].[Sum of DALYs (Disability-Adjusted Life Years) - Pancreatic cancer - Sex]",$B$3)</f>
        <v>852769.23</v>
      </c>
    </row>
    <row r="20" spans="2:3" x14ac:dyDescent="0.25">
      <c r="B20" s="31" t="s">
        <v>248</v>
      </c>
      <c r="C20">
        <f>GETPIVOTDATA("[Measures].[Sum of DALYs (Disability-Adjusted Life Years) - Brain and central nervo]",$B$3)</f>
        <v>733419.87</v>
      </c>
    </row>
    <row r="21" spans="2:3" x14ac:dyDescent="0.25">
      <c r="B21" s="31" t="s">
        <v>252</v>
      </c>
      <c r="C21">
        <f>GETPIVOTDATA("[Measures].[Sum of DALYs (Disability-Adjusted Life Years) - Non-Hodgkin lymphoma -]",$B$3)</f>
        <v>699934.65</v>
      </c>
    </row>
    <row r="22" spans="2:3" x14ac:dyDescent="0.25">
      <c r="B22" s="31" t="s">
        <v>253</v>
      </c>
      <c r="C22">
        <f>GETPIVOTDATA("[Measures].[Sum of DALYs (Disability-Adjusted Life Years) - Ovarian cancer - Sex: B]",$B$3)</f>
        <v>471269.1</v>
      </c>
    </row>
    <row r="23" spans="2:3" x14ac:dyDescent="0.25">
      <c r="B23" s="31" t="s">
        <v>254</v>
      </c>
      <c r="C23">
        <f>GETPIVOTDATA("[Measures].[Sum of DALYs (Disability-Adjusted Life Years) - Bladder cancer - Sex: B]",$B$3)</f>
        <v>455102.61</v>
      </c>
    </row>
    <row r="24" spans="2:3" x14ac:dyDescent="0.25">
      <c r="B24" s="31" t="s">
        <v>255</v>
      </c>
      <c r="C24">
        <f>GETPIVOTDATA("[Measures].[Sum of DALYs (Disability-Adjusted Life Years) - Lip and oral cavity can]",$B$3)</f>
        <v>413847.5</v>
      </c>
    </row>
    <row r="25" spans="2:3" x14ac:dyDescent="0.25">
      <c r="B25" s="31" t="s">
        <v>256</v>
      </c>
      <c r="C25">
        <f>GETPIVOTDATA("[Measures].[Sum of DALYs (Disability-Adjusted Life Years) - Kidney cancer - Sex: Bo]",$B$3)</f>
        <v>354233.37</v>
      </c>
    </row>
    <row r="26" spans="2:3" x14ac:dyDescent="0.25">
      <c r="B26" s="31" t="s">
        <v>257</v>
      </c>
      <c r="C26">
        <f>GETPIVOTDATA("[Measures].[Sum of DALYs (Disability-Adjusted Life Years) - Larynx cancer - Sex: Bo]",$B$3)</f>
        <v>317887.8</v>
      </c>
    </row>
    <row r="27" spans="2:3" x14ac:dyDescent="0.25">
      <c r="B27" s="31" t="s">
        <v>258</v>
      </c>
      <c r="C27">
        <f>GETPIVOTDATA("[Measures].[Sum of DALYs (Disability-Adjusted Life Years) - Gallbladder and biliary]",$B$3)</f>
        <v>291506.92</v>
      </c>
    </row>
    <row r="28" spans="2:3" x14ac:dyDescent="0.25">
      <c r="B28" s="31" t="s">
        <v>259</v>
      </c>
      <c r="C28">
        <f>GETPIVOTDATA("[Measures].[Sum of DALYs (Disability-Adjusted Life Years) - Uterine cancer - Sex: B]",$B$3)</f>
        <v>276949.46000000002</v>
      </c>
    </row>
    <row r="29" spans="2:3" x14ac:dyDescent="0.25">
      <c r="B29" s="31" t="s">
        <v>260</v>
      </c>
      <c r="C29">
        <f>GETPIVOTDATA("[Measures].[Sum of DALYs (Disability-Adjusted Life Years) - Malignant skin melanoma]",$B$3)</f>
        <v>188458.77</v>
      </c>
    </row>
    <row r="30" spans="2:3" x14ac:dyDescent="0.25">
      <c r="B30" s="31" t="s">
        <v>261</v>
      </c>
      <c r="C30">
        <f>GETPIVOTDATA("[Measures].[Sum of DALYs (Disability-Adjusted Life Years) - Other pharynx cancer -]",$B$3)</f>
        <v>177739.79</v>
      </c>
    </row>
    <row r="31" spans="2:3" x14ac:dyDescent="0.25">
      <c r="B31" s="31" t="s">
        <v>120</v>
      </c>
      <c r="C31">
        <f>GETPIVOTDATA("[Measures].[Sum of DALYs (Disability-Adjusted Life Years) - Nasopharynx cancer - Se]",$B$3)</f>
        <v>168876.38</v>
      </c>
    </row>
    <row r="32" spans="2:3" x14ac:dyDescent="0.25">
      <c r="B32" s="31" t="s">
        <v>262</v>
      </c>
      <c r="C32">
        <f>GETPIVOTDATA("[Measures].[Sum of DALYs (Disability-Adjusted Life Years) - Hodgkin lymphoma - Sex:]",$B$3)</f>
        <v>128507.47</v>
      </c>
    </row>
    <row r="33" spans="2:3" x14ac:dyDescent="0.25">
      <c r="B33" s="31" t="s">
        <v>263</v>
      </c>
      <c r="C33">
        <f>GETPIVOTDATA("[Measures].[Sum of DALYs (Disability-Adjusted Life Years) - Thyroid cancer - Sex: B]",$B$3)</f>
        <v>113762.7</v>
      </c>
    </row>
    <row r="34" spans="2:3" x14ac:dyDescent="0.25">
      <c r="B34" s="31" t="s">
        <v>264</v>
      </c>
      <c r="C34">
        <f>GETPIVOTDATA("[Measures].[Sum of DALYs (Disability-Adjusted Life Years) - Non-melanoma skin cance]",$B$3)</f>
        <v>91388.69</v>
      </c>
    </row>
    <row r="35" spans="2:3" x14ac:dyDescent="0.25">
      <c r="B35" s="31" t="s">
        <v>265</v>
      </c>
      <c r="C35">
        <f>GETPIVOTDATA("[Measures].[Sum of DALYs (Disability-Adjusted Life Years) - Mesothelioma - Sex: Bot]",$B$3)</f>
        <v>63975.97</v>
      </c>
    </row>
    <row r="36" spans="2:3" x14ac:dyDescent="0.25">
      <c r="B36" s="31" t="s">
        <v>266</v>
      </c>
      <c r="C36">
        <f>GETPIVOTDATA("[Measures].[Sum of DALYs (Disability-Adjusted Life Years) - Testicular cancer - Sex]",$B$3)</f>
        <v>59767.48</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0C1F7F-0A8D-42AE-AE6D-BCC72FE92E26}">
  <dimension ref="B2:C9"/>
  <sheetViews>
    <sheetView workbookViewId="0">
      <selection activeCell="J20" sqref="J20"/>
    </sheetView>
  </sheetViews>
  <sheetFormatPr defaultRowHeight="15" x14ac:dyDescent="0.25"/>
  <cols>
    <col min="2" max="2" width="14" bestFit="1" customWidth="1"/>
    <col min="3" max="3" width="67.28515625" bestFit="1" customWidth="1"/>
  </cols>
  <sheetData>
    <row r="2" spans="2:3" x14ac:dyDescent="0.25">
      <c r="C2" s="26" t="s">
        <v>196</v>
      </c>
    </row>
    <row r="3" spans="2:3" x14ac:dyDescent="0.25">
      <c r="B3" s="14" t="s">
        <v>195</v>
      </c>
      <c r="C3" t="s">
        <v>170</v>
      </c>
    </row>
    <row r="4" spans="2:3" x14ac:dyDescent="0.25">
      <c r="B4" s="15" t="s">
        <v>132</v>
      </c>
      <c r="C4" s="25">
        <v>145.40214031800002</v>
      </c>
    </row>
    <row r="5" spans="2:3" x14ac:dyDescent="0.25">
      <c r="B5" s="15" t="s">
        <v>194</v>
      </c>
      <c r="C5" s="25">
        <v>143.28664519</v>
      </c>
    </row>
    <row r="6" spans="2:3" x14ac:dyDescent="0.25">
      <c r="B6" s="15" t="s">
        <v>129</v>
      </c>
      <c r="C6" s="25">
        <v>125.01199874999999</v>
      </c>
    </row>
    <row r="7" spans="2:3" x14ac:dyDescent="0.25">
      <c r="B7" s="15" t="s">
        <v>130</v>
      </c>
      <c r="C7" s="25">
        <v>99.222528432999979</v>
      </c>
    </row>
    <row r="8" spans="2:3" x14ac:dyDescent="0.25">
      <c r="B8" s="15" t="s">
        <v>131</v>
      </c>
      <c r="C8" s="25">
        <v>85.768546325000003</v>
      </c>
    </row>
    <row r="9" spans="2:3" x14ac:dyDescent="0.25">
      <c r="B9" s="15" t="s">
        <v>193</v>
      </c>
      <c r="C9" s="25">
        <v>85.522417970999982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0 4 _ s h a r e - o f - p o p u l a t i o n - w i t h - c a n c e r - t y p e s _ _ f c 1 b 2 c 1 c - 1 6 f e - 4 d a d - b a 6 4 - e 6 5 8 d 1 d b 9 6 5 1 " > < C u s t o m C o n t e n t > < ! [ C D A T A [ < T a b l e W i d g e t G r i d S e r i a l i z a t i o n   x m l n s : x s d = " h t t p : / / w w w . w 3 . o r g / 2 0 0 1 / X M L S c h e m a "   x m l n s : x s i = " h t t p : / / w w w . w 3 . o r g / 2 0 0 1 / X M L S c h e m a - i n s t a n c e " > < C o l u m n S u g g e s t e d T y p e   / > < C o l u m n F o r m a t   / > < C o l u m n A c c u r a c y   / > < C o l u m n C u r r e n c y S y m b o l   / > < C o l u m n P o s i t i v e P a t t e r n   / > < C o l u m n N e g a t i v e P a t t e r n   / > < C o l u m n W i d t h s > < i t e m > < k e y > < s t r i n g > E n t i t y < / s t r i n g > < / k e y > < v a l u e > < i n t > 7 1 < / i n t > < / v a l u e > < / i t e m > < i t e m > < k e y > < s t r i n g > C o d e < / s t r i n g > < / k e y > < v a l u e > < i n t > 6 8 < / i n t > < / v a l u e > < / i t e m > < i t e m > < k e y > < s t r i n g > Y e a r < / s t r i n g > < / k e y > < v a l u e > < i n t > 6 2 < / i n t > < / v a l u e > < / i t e m > < i t e m > < k e y > < s t r i n g > P r e v a l e n c e   -   L i v e r   c a n c e r   -   S e x :   B o t h   -   A g e :   A g e - s t a n d a r d i z e d   ( P < / s t r i n g > < / k e y > < v a l u e > < i n t > 4 2 5 < / i n t > < / v a l u e > < / i t e m > < i t e m > < k e y > < s t r i n g > P r e v a l e n c e   -   K i d n e y   c a n c e r   -   S e x :   B o t h   -   A g e :   A g e - s t a n d a r d i z e d   ( < / s t r i n g > < / k e y > < v a l u e > < i n t > 4 3 0 < / i n t > < / v a l u e > < / i t e m > < i t e m > < k e y > < s t r i n g > P r e v a l e n c e   -   L a r y n x   c a n c e r   -   S e x :   B o t h   -   A g e :   A g e - s t a n d a r d i z e d   ( < / s t r i n g > < / k e y > < v a l u e > < i n t > 4 2 7 < / i n t > < / v a l u e > < / i t e m > < i t e m > < k e y > < s t r i n g > P r e v a l e n c e   -   B r e a s t   c a n c e r   -   S e x :   B o t h   -   A g e :   A g e - s t a n d a r d i z e d   ( < / s t r i n g > < / k e y > < v a l u e > < i n t > 4 2 6 < / i n t > < / v a l u e > < / i t e m > < i t e m > < k e y > < s t r i n g > P r e v a l e n c e   -   T h y r o i d   c a n c e r   -   S e x :   B o t h   -   A g e :   A g e - s t a n d a r d i z e d < / s t r i n g > < / k e y > < v a l u e > < i n t > 4 2 6 < / i n t > < / v a l u e > < / i t e m > < i t e m > < k e y > < s t r i n g > P r e v a l e n c e   -   B l a d d e r   c a n c e r   -   S e x :   B o t h   -   A g e :   A g e - s t a n d a r d i z e d < / s t r i n g > < / k e y > < v a l u e > < i n t > 4 2 7 < / i n t > < / v a l u e > < / i t e m > < i t e m > < k e y > < s t r i n g > P r e v a l e n c e   -   U t e r i n e   c a n c e r   -   S e x :   B o t h   -   A g e :   A g e - s t a n d a r d i z e d < / s t r i n g > < / k e y > < v a l u e > < i n t > 4 2 6 < / i n t > < / v a l u e > < / i t e m > < i t e m > < k e y > < s t r i n g > P r e v a l e n c e   -   O v a r i a n   c a n c e r   -   S e x :   B o t h   -   A g e :   A g e - s t a n d a r d i z e d < / s t r i n g > < / k e y > < v a l u e > < i n t > 4 2 7 < / i n t > < / v a l u e > < / i t e m > < i t e m > < k e y > < s t r i n g > P r e v a l e n c e   -   S t o m a c h   c a n c e r   -   S e x :   B o t h   -   A g e :   A g e - s t a n d a r d i z e d < / s t r i n g > < / k e y > < v a l u e > < i n t > 4 3 2 < / i n t > < / v a l u e > < / i t e m > < i t e m > < k e y > < s t r i n g > P r e v a l e n c e   -   P r o s t a t e   c a n c e r   -   S e x :   B o t h   -   A g e :   A g e - s t a n d a r d i z e d < / s t r i n g > < / k e y > < v a l u e > < i n t > 4 3 1 < / i n t > < / v a l u e > < / i t e m > < i t e m > < k e y > < s t r i n g > P r e v a l e n c e   -   C e r v i c a l   c a n c e r   -   S e x :   B o t h   -   A g e :   A g e - s t a n d a r d i z e d < / s t r i n g > < / k e y > < v a l u e > < i n t > 4 2 8 < / i n t > < / v a l u e > < / i t e m > < i t e m > < k e y > < s t r i n g > P r e v a l e n c e   -   T e s t i c u l a r   c a n c e r   -   S e x :   B o t h   -   A g e :   A g e - s t a n d a r d i z < / s t r i n g > < / k e y > < v a l u e > < i n t > 4 2 1 < / i n t > < / v a l u e > < / i t e m > < i t e m > < k e y > < s t r i n g > P r e v a l e n c e   -   P a n c r e a t i c   c a n c e r   -   S e x :   B o t h   -   A g e :   A g e - s t a n d a r d i z < / s t r i n g > < / k e y > < v a l u e > < i n t > 4 2 6 < / i n t > < / v a l u e > < / i t e m > < i t e m > < k e y > < s t r i n g > P r e v a l e n c e   -   E s o p h a g e a l   c a n c e r   -   S e x :   B o t h   -   A g e :   A g e - s t a n d a r d i z < / s t r i n g > < / k e y > < v a l u e > < i n t > 4 3 3 < / i n t > < / v a l u e > < / i t e m > < i t e m > < k e y > < s t r i n g > P r e v a l e n c e   -   N a s o p h a r y n x   c a n c e r   -   S e x :   B o t h   -   A g e :   A g e - s t a n d a r d i < / s t r i n g > < / k e y > < v a l u e > < i n t > 4 3 8 < / i n t > < / v a l u e > < / i t e m > < i t e m > < k e y > < s t r i n g > P r e v a l e n c e   -   C o l o n   a n d   r e c t u m   c a n c e r   -   S e x :   B o t h   -   A g e :   A g e - s t a n < / s t r i n g > < / k e y > < v a l u e > < i n t > 4 3 4 < / i n t > < / v a l u e > < / i t e m > < i t e m > < k e y > < s t r i n g > P r e v a l e n c e   -   N o n - m e l a n o m a   s k i n   c a n c e r   -   S e x :   B o t h   -   A g e :   A g e - s t a < / s t r i n g > < / k e y > < v a l u e > < i n t > 4 4 2 < / i n t > < / v a l u e > < / i t e m > < i t e m > < k e y > < s t r i n g > P r e v a l e n c e   -   L i p   a n d   o r a l   c a v i t y   c a n c e r   -   S e x :   B o t h   -   A g e :   A g e - s < / s t r i n g > < / k e y > < v a l u e > < i n t > 4 1 5 < / i n t > < / v a l u e > < / i t e m > < i t e m > < k e y > < s t r i n g > P r e v a l e n c e   -   B r a i n   a n d   n e r v o u s   s y s t e m   c a n c e r   -   S e x :   B o t h   -   A g e : < / s t r i n g > < / k e y > < v a l u e > < i n t > 4 2 5 < / i n t > < / v a l u e > < / i t e m > < i t e m > < k e y > < s t r i n g > P r e v a l e n c e   -   T r a c h e a l ,   b r o n c h u s ,   a n d   l u n g   c a n c e r   -   S e x :   B o t h   -   A < / s t r i n g > < / k e y > < v a l u e > < i n t > 4 2 3 < / i n t > < / v a l u e > < / i t e m > < i t e m > < k e y > < s t r i n g > P r e v a l e n c e   -   G a l l b l a d d e r   a n d   b i l i a r y   t r a c t   c a n c e r   -   S e x :   B o t h   - < / s t r i n g > < / k e y > < v a l u e > < i n t > 4 0 7 < / i n t > < / v a l u e > < / i t e m > < i t e m > < k e y > < s t r i n g > P r e v a l e n c e   -   N e o p l a s m s   -   S e x :   B o t h   -   A g e :   A g e - s t a n d a r d i z e d   ( P e r c < / s t r i n g > < / k e y > < v a l u e > < i n t > 4 4 0 < / i n t > < / v a l u e > < / i t e m > < / C o l u m n W i d t h s > < C o l u m n D i s p l a y I n d e x > < i t e m > < k e y > < s t r i n g > E n t i t y < / s t r i n g > < / k e y > < v a l u e > < i n t > 0 < / i n t > < / v a l u e > < / i t e m > < i t e m > < k e y > < s t r i n g > C o d e < / s t r i n g > < / k e y > < v a l u e > < i n t > 1 < / i n t > < / v a l u e > < / i t e m > < i t e m > < k e y > < s t r i n g > Y e a r < / s t r i n g > < / k e y > < v a l u e > < i n t > 2 < / i n t > < / v a l u e > < / i t e m > < i t e m > < k e y > < s t r i n g > P r e v a l e n c e   -   L i v e r   c a n c e r   -   S e x :   B o t h   -   A g e :   A g e - s t a n d a r d i z e d   ( P < / s t r i n g > < / k e y > < v a l u e > < i n t > 3 < / i n t > < / v a l u e > < / i t e m > < i t e m > < k e y > < s t r i n g > P r e v a l e n c e   -   K i d n e y   c a n c e r   -   S e x :   B o t h   -   A g e :   A g e - s t a n d a r d i z e d   ( < / s t r i n g > < / k e y > < v a l u e > < i n t > 4 < / i n t > < / v a l u e > < / i t e m > < i t e m > < k e y > < s t r i n g > P r e v a l e n c e   -   L a r y n x   c a n c e r   -   S e x :   B o t h   -   A g e :   A g e - s t a n d a r d i z e d   ( < / s t r i n g > < / k e y > < v a l u e > < i n t > 5 < / i n t > < / v a l u e > < / i t e m > < i t e m > < k e y > < s t r i n g > P r e v a l e n c e   -   B r e a s t   c a n c e r   -   S e x :   B o t h   -   A g e :   A g e - s t a n d a r d i z e d   ( < / s t r i n g > < / k e y > < v a l u e > < i n t > 6 < / i n t > < / v a l u e > < / i t e m > < i t e m > < k e y > < s t r i n g > P r e v a l e n c e   -   T h y r o i d   c a n c e r   -   S e x :   B o t h   -   A g e :   A g e - s t a n d a r d i z e d < / s t r i n g > < / k e y > < v a l u e > < i n t > 7 < / i n t > < / v a l u e > < / i t e m > < i t e m > < k e y > < s t r i n g > P r e v a l e n c e   -   B l a d d e r   c a n c e r   -   S e x :   B o t h   -   A g e :   A g e - s t a n d a r d i z e d < / s t r i n g > < / k e y > < v a l u e > < i n t > 8 < / i n t > < / v a l u e > < / i t e m > < i t e m > < k e y > < s t r i n g > P r e v a l e n c e   -   U t e r i n e   c a n c e r   -   S e x :   B o t h   -   A g e :   A g e - s t a n d a r d i z e d < / s t r i n g > < / k e y > < v a l u e > < i n t > 9 < / i n t > < / v a l u e > < / i t e m > < i t e m > < k e y > < s t r i n g > P r e v a l e n c e   -   O v a r i a n   c a n c e r   -   S e x :   B o t h   -   A g e :   A g e - s t a n d a r d i z e d < / s t r i n g > < / k e y > < v a l u e > < i n t > 1 0 < / i n t > < / v a l u e > < / i t e m > < i t e m > < k e y > < s t r i n g > P r e v a l e n c e   -   S t o m a c h   c a n c e r   -   S e x :   B o t h   -   A g e :   A g e - s t a n d a r d i z e d < / s t r i n g > < / k e y > < v a l u e > < i n t > 1 1 < / i n t > < / v a l u e > < / i t e m > < i t e m > < k e y > < s t r i n g > P r e v a l e n c e   -   P r o s t a t e   c a n c e r   -   S e x :   B o t h   -   A g e :   A g e - s t a n d a r d i z e d < / s t r i n g > < / k e y > < v a l u e > < i n t > 1 2 < / i n t > < / v a l u e > < / i t e m > < i t e m > < k e y > < s t r i n g > P r e v a l e n c e   -   C e r v i c a l   c a n c e r   -   S e x :   B o t h   -   A g e :   A g e - s t a n d a r d i z e d < / s t r i n g > < / k e y > < v a l u e > < i n t > 1 3 < / i n t > < / v a l u e > < / i t e m > < i t e m > < k e y > < s t r i n g > P r e v a l e n c e   -   T e s t i c u l a r   c a n c e r   -   S e x :   B o t h   -   A g e :   A g e - s t a n d a r d i z < / s t r i n g > < / k e y > < v a l u e > < i n t > 1 4 < / i n t > < / v a l u e > < / i t e m > < i t e m > < k e y > < s t r i n g > P r e v a l e n c e   -   P a n c r e a t i c   c a n c e r   -   S e x :   B o t h   -   A g e :   A g e - s t a n d a r d i z < / s t r i n g > < / k e y > < v a l u e > < i n t > 1 5 < / i n t > < / v a l u e > < / i t e m > < i t e m > < k e y > < s t r i n g > P r e v a l e n c e   -   E s o p h a g e a l   c a n c e r   -   S e x :   B o t h   -   A g e :   A g e - s t a n d a r d i z < / s t r i n g > < / k e y > < v a l u e > < i n t > 1 6 < / i n t > < / v a l u e > < / i t e m > < i t e m > < k e y > < s t r i n g > P r e v a l e n c e   -   N a s o p h a r y n x   c a n c e r   -   S e x :   B o t h   -   A g e :   A g e - s t a n d a r d i < / s t r i n g > < / k e y > < v a l u e > < i n t > 1 7 < / i n t > < / v a l u e > < / i t e m > < i t e m > < k e y > < s t r i n g > P r e v a l e n c e   -   C o l o n   a n d   r e c t u m   c a n c e r   -   S e x :   B o t h   -   A g e :   A g e - s t a n < / s t r i n g > < / k e y > < v a l u e > < i n t > 1 8 < / i n t > < / v a l u e > < / i t e m > < i t e m > < k e y > < s t r i n g > P r e v a l e n c e   -   N o n - m e l a n o m a   s k i n   c a n c e r   -   S e x :   B o t h   -   A g e :   A g e - s t a < / s t r i n g > < / k e y > < v a l u e > < i n t > 1 9 < / i n t > < / v a l u e > < / i t e m > < i t e m > < k e y > < s t r i n g > P r e v a l e n c e   -   L i p   a n d   o r a l   c a v i t y   c a n c e r   -   S e x :   B o t h   -   A g e :   A g e - s < / s t r i n g > < / k e y > < v a l u e > < i n t > 2 0 < / i n t > < / v a l u e > < / i t e m > < i t e m > < k e y > < s t r i n g > P r e v a l e n c e   -   B r a i n   a n d   n e r v o u s   s y s t e m   c a n c e r   -   S e x :   B o t h   -   A g e : < / s t r i n g > < / k e y > < v a l u e > < i n t > 2 1 < / i n t > < / v a l u e > < / i t e m > < i t e m > < k e y > < s t r i n g > P r e v a l e n c e   -   T r a c h e a l ,   b r o n c h u s ,   a n d   l u n g   c a n c e r   -   S e x :   B o t h   -   A < / s t r i n g > < / k e y > < v a l u e > < i n t > 2 2 < / i n t > < / v a l u e > < / i t e m > < i t e m > < k e y > < s t r i n g > P r e v a l e n c e   -   G a l l b l a d d e r   a n d   b i l i a r y   t r a c t   c a n c e r   -   S e x :   B o t h   - < / s t r i n g > < / k e y > < v a l u e > < i n t > 2 3 < / i n t > < / v a l u e > < / i t e m > < i t e m > < k e y > < s t r i n g > P r e v a l e n c e   -   N e o p l a s m s   -   S e x :   B o t h   -   A g e :   A g e - s t a n d a r d i z e d   ( P e r c < / s t r i n g > < / k e y > < v a l u e > < i n t > 2 4 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a n d b o x N o n E m p t y " > < C u s t o m C o n t e n t > < ! [ C D A T A [ 1 ] ] > < / C u s t o m C o n t e n t > < / G e m i n i > 
</file>

<file path=customXml/item11.xml>��< ? x m l   v e r s i o n = " 1 . 0 "   e n c o d i n g = " U T F - 1 6 " ? > < G e m i n i   x m l n s = " h t t p : / / g e m i n i / p i v o t c u s t o m i z a t i o n / P o w e r P i v o t V e r s i o n " > < C u s t o m C o n t e n t > < ! [ C D A T A [ 2 0 1 5 . 1 3 0 . 1 6 0 5 . 6 0 2 ] ] > < / C u s t o m C o n t e n t > < / G e m i n i > 
</file>

<file path=customXml/item12.xml>��< ? x m l   v e r s i o n = " 1 . 0 "   e n c o d i n g = " U T F - 1 6 " ? > < G e m i n i   x m l n s = " h t t p : / / g e m i n i / p i v o t c u s t o m i z a t i o n / C l i e n t W i n d o w X M L " > < C u s t o m C o n t e n t > < ! [ C D A T A [ 0 9 _ c a n c e r - d e a t h s - r a t e - a n d - a g e - s t a n d a r d i z e d - r a t e - i n d e x _ 2 0 4 a a e 4 d - d c a 2 - 4 7 7 1 - a 8 3 c - f 9 0 0 7 e 3 0 2 5 3 a ] ] > < / 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 0 1   a n n u a l - n u m b e r - o f - d e a t h s - b y - c a u s e 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 0 1   a n n u a l - n u m b e r - o f - d e a t h s - b y - c a u s e 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 C o l u m n s \ E n t i t y < / 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 C o l u m n s \ N u m b e r   o f   e x e c u t i o n s   ( A m n e s t y   I n t e r n a t i o n a l ) < / K e y > < / a : K e y > < a : V a l u e   i : t y p e = " T a b l e W i d g e t B a s e V i e w S t a t e " / > < / a : K e y V a l u e O f D i a g r a m O b j e c t K e y a n y T y p e z b w N T n L X > < a : K e y V a l u e O f D i a g r a m O b j e c t K e y a n y T y p e z b w N T n L X > < a : K e y > < K e y > C o l u m n s \ D e a t h s   -   M e n i n g i t i s   -   S e x :   B o t h   -   A g e :   A l l   A g e s   ( N u m b e r ) < / K e y > < / a : K e y > < a : V a l u e   i : t y p e = " T a b l e W i d g e t B a s e V i e w S t a t e " / > < / a : K e y V a l u e O f D i a g r a m O b j e c t K e y a n y T y p e z b w N T n L X > < a : K e y V a l u e O f D i a g r a m O b j e c t K e y a n y T y p e z b w N T n L X > < a : K e y > < K e y > C o l u m n s \ D e a t h s   -   A l z h e i m e r ' s   d i s e a s e   a n d   o t h e r   d e m e n t i a s   -   S e x :   B o t h   -   A < / K e y > < / a : K e y > < a : V a l u e   i : t y p e = " T a b l e W i d g e t B a s e V i e w S t a t e " / > < / a : K e y V a l u e O f D i a g r a m O b j e c t K e y a n y T y p e z b w N T n L X > < a : K e y V a l u e O f D i a g r a m O b j e c t K e y a n y T y p e z b w N T n L X > < a : K e y > < K e y > C o l u m n s \ D e a t h s   -   P a r k i n s o n ' s   d i s e a s e   -   S e x :   B o t h   -   A g e :   A l l   A g e s   ( N u m b e r < / K e y > < / a : K e y > < a : V a l u e   i : t y p e = " T a b l e W i d g e t B a s e V i e w S t a t e " / > < / a : K e y V a l u e O f D i a g r a m O b j e c t K e y a n y T y p e z b w N T n L X > < a : K e y V a l u e O f D i a g r a m O b j e c t K e y a n y T y p e z b w N T n L X > < a : K e y > < K e y > C o l u m n s \ D e a t h s   -   N u t r i t i o n a l   d e f i c i e n c i e s   -   S e x :   B o t h   -   A g e :   A l l   A g e s   ( N < / K e y > < / a : K e y > < a : V a l u e   i : t y p e = " T a b l e W i d g e t B a s e V i e w S t a t e " / > < / a : K e y V a l u e O f D i a g r a m O b j e c t K e y a n y T y p e z b w N T n L X > < a : K e y V a l u e O f D i a g r a m O b j e c t K e y a n y T y p e z b w N T n L X > < a : K e y > < K e y > C o l u m n s \ D e a t h s   -   M a l a r i a   -   S e x :   B o t h   -   A g e :   A l l   A g e s   ( N u m b e r ) < / K e y > < / a : K e y > < a : V a l u e   i : t y p e = " T a b l e W i d g e t B a s e V i e w S t a t e " / > < / a : K e y V a l u e O f D i a g r a m O b j e c t K e y a n y T y p e z b w N T n L X > < a : K e y V a l u e O f D i a g r a m O b j e c t K e y a n y T y p e z b w N T n L X > < a : K e y > < K e y > C o l u m n s \ D e a t h s   -   D r o w n i n g   -   S e x :   B o t h   -   A g e :   A l l   A g e s   ( N u m b e r ) < / K e y > < / a : K e y > < a : V a l u e   i : t y p e = " T a b l e W i d g e t B a s e V i e w S t a t e " / > < / a : K e y V a l u e O f D i a g r a m O b j e c t K e y a n y T y p e z b w N T n L X > < a : K e y V a l u e O f D i a g r a m O b j e c t K e y a n y T y p e z b w N T n L X > < a : K e y > < K e y > C o l u m n s \ D e a t h s   -   I n t e r p e r s o n a l   v i o l e n c e   -   S e x :   B o t h   -   A g e :   A l l   A g e s   ( N u m < / K e y > < / a : K e y > < a : V a l u e   i : t y p e = " T a b l e W i d g e t B a s e V i e w S t a t e " / > < / a : K e y V a l u e O f D i a g r a m O b j e c t K e y a n y T y p e z b w N T n L X > < a : K e y V a l u e O f D i a g r a m O b j e c t K e y a n y T y p e z b w N T n L X > < a : K e y > < K e y > C o l u m n s \ D e a t h s   -   M a t e r n a l   d i s o r d e r s   -   S e x :   B o t h   -   A g e :   A l l   A g e s   ( N u m b e r ) < / K e y > < / a : K e y > < a : V a l u e   i : t y p e = " T a b l e W i d g e t B a s e V i e w S t a t e " / > < / a : K e y V a l u e O f D i a g r a m O b j e c t K e y a n y T y p e z b w N T n L X > < a : K e y V a l u e O f D i a g r a m O b j e c t K e y a n y T y p e z b w N T n L X > < a : K e y > < K e y > C o l u m n s \ D e a t h s   -   H I V / A I D S   -   S e x :   B o t h   -   A g e :   A l l   A g e s   ( N u m b e r ) < / K e y > < / a : K e y > < a : V a l u e   i : t y p e = " T a b l e W i d g e t B a s e V i e w S t a t e " / > < / a : K e y V a l u e O f D i a g r a m O b j e c t K e y a n y T y p e z b w N T n L X > < a : K e y V a l u e O f D i a g r a m O b j e c t K e y a n y T y p e z b w N T n L X > < a : K e y > < K e y > C o l u m n s \ D e a t h s   -   D r u g   u s e   d i s o r d e r s   -   S e x :   B o t h   -   A g e :   A l l   A g e s   ( N u m b e r ) < / K e y > < / a : K e y > < a : V a l u e   i : t y p e = " T a b l e W i d g e t B a s e V i e w S t a t e " / > < / a : K e y V a l u e O f D i a g r a m O b j e c t K e y a n y T y p e z b w N T n L X > < a : K e y V a l u e O f D i a g r a m O b j e c t K e y a n y T y p e z b w N T n L X > < a : K e y > < K e y > C o l u m n s \ D e a t h s   -   T u b e r c u l o s i s   -   S e x :   B o t h   -   A g e :   A l l   A g e s   ( N u m b e r ) < / K e y > < / a : K e y > < a : V a l u e   i : t y p e = " T a b l e W i d g e t B a s e V i e w S t a t e " / > < / a : K e y V a l u e O f D i a g r a m O b j e c t K e y a n y T y p e z b w N T n L X > < a : K e y V a l u e O f D i a g r a m O b j e c t K e y a n y T y p e z b w N T n L X > < a : K e y > < K e y > C o l u m n s \ D e a t h s   -   C a r d i o v a s c u l a r   d i s e a s e s   -   S e x :   B o t h   -   A g e :   A l l   A g e s   ( N u < / K e y > < / a : K e y > < a : V a l u e   i : t y p e = " T a b l e W i d g e t B a s e V i e w S t a t e " / > < / a : K e y V a l u e O f D i a g r a m O b j e c t K e y a n y T y p e z b w N T n L X > < a : K e y V a l u e O f D i a g r a m O b j e c t K e y a n y T y p e z b w N T n L X > < a : K e y > < K e y > C o l u m n s \ D e a t h s   -   L o w e r   r e s p i r a t o r y   i n f e c t i o n s   -   S e x :   B o t h   -   A g e :   A l l   A g e < / K e y > < / a : K e y > < a : V a l u e   i : t y p e = " T a b l e W i d g e t B a s e V i e w S t a t e " / > < / a : K e y V a l u e O f D i a g r a m O b j e c t K e y a n y T y p e z b w N T n L X > < a : K e y V a l u e O f D i a g r a m O b j e c t K e y a n y T y p e z b w N T n L X > < a : K e y > < K e y > C o l u m n s \ D e a t h s   -   N e o n a t a l   d i s o r d e r s   -   S e x :   B o t h   -   A g e :   A l l   A g e s   ( N u m b e r ) < / K e y > < / a : K e y > < a : V a l u e   i : t y p e = " T a b l e W i d g e t B a s e V i e w S t a t e " / > < / a : K e y V a l u e O f D i a g r a m O b j e c t K e y a n y T y p e z b w N T n L X > < a : K e y V a l u e O f D i a g r a m O b j e c t K e y a n y T y p e z b w N T n L X > < a : K e y > < K e y > C o l u m n s \ D e a t h s   -   A l c o h o l   u s e   d i s o r d e r s   -   S e x :   B o t h   -   A g e :   A l l   A g e s   ( N u m b < / K e y > < / a : K e y > < a : V a l u e   i : t y p e = " T a b l e W i d g e t B a s e V i e w S t a t e " / > < / a : K e y V a l u e O f D i a g r a m O b j e c t K e y a n y T y p e z b w N T n L X > < a : K e y V a l u e O f D i a g r a m O b j e c t K e y a n y T y p e z b w N T n L X > < a : K e y > < K e y > C o l u m n s \ D e a t h s   -   S e l f - h a r m   -   S e x :   B o t h   -   A g e :   A l l   A g e s   ( N u m b e r ) < / K e y > < / a : K e y > < a : V a l u e   i : t y p e = " T a b l e W i d g e t B a s e V i e w S t a t e " / > < / a : K e y V a l u e O f D i a g r a m O b j e c t K e y a n y T y p e z b w N T n L X > < a : K e y V a l u e O f D i a g r a m O b j e c t K e y a n y T y p e z b w N T n L X > < a : K e y > < K e y > C o l u m n s \ D e a t h s   -   E x p o s u r e   t o   f o r c e s   o f   n a t u r e   -   S e x :   B o t h   -   A g e :   A l l   A g e < / K e y > < / a : K e y > < a : V a l u e   i : t y p e = " T a b l e W i d g e t B a s e V i e w S t a t e " / > < / a : K e y V a l u e O f D i a g r a m O b j e c t K e y a n y T y p e z b w N T n L X > < a : K e y V a l u e O f D i a g r a m O b j e c t K e y a n y T y p e z b w N T n L X > < a : K e y > < K e y > C o l u m n s \ D e a t h s   -   D i a r r h e a l   d i s e a s e s   -   S e x :   B o t h   -   A g e :   A l l   A g e s   ( N u m b e r ) < / K e y > < / a : K e y > < a : V a l u e   i : t y p e = " T a b l e W i d g e t B a s e V i e w S t a t e " / > < / a : K e y V a l u e O f D i a g r a m O b j e c t K e y a n y T y p e z b w N T n L X > < a : K e y V a l u e O f D i a g r a m O b j e c t K e y a n y T y p e z b w N T n L X > < a : K e y > < K e y > C o l u m n s \ D e a t h s   -   E n v i r o n m e n t a l   h e a t   a n d   c o l d   e x p o s u r e   -   S e x :   B o t h   -   A g e : < / K e y > < / a : K e y > < a : V a l u e   i : t y p e = " T a b l e W i d g e t B a s e V i e w S t a t e " / > < / a : K e y V a l u e O f D i a g r a m O b j e c t K e y a n y T y p e z b w N T n L X > < a : K e y V a l u e O f D i a g r a m O b j e c t K e y a n y T y p e z b w N T n L X > < a : K e y > < K e y > C o l u m n s \ D e a t h s   -   N e o p l a s m s   -   S e x :   B o t h   -   A g e :   A l l   A g e s   ( N u m b e r ) < / K e y > < / a : K e y > < a : V a l u e   i : t y p e = " T a b l e W i d g e t B a s e V i e w S t a t e " / > < / a : K e y V a l u e O f D i a g r a m O b j e c t K e y a n y T y p e z b w N T n L X > < a : K e y V a l u e O f D i a g r a m O b j e c t K e y a n y T y p e z b w N T n L X > < a : K e y > < K e y > C o l u m n s \ D e a t h s   -   C o n f l i c t   a n d   t e r r o r i s m   -   S e x :   B o t h   -   A g e :   A l l   A g e s   ( N u m < / K e y > < / a : K e y > < a : V a l u e   i : t y p e = " T a b l e W i d g e t B a s e V i e w S t a t e " / > < / a : K e y V a l u e O f D i a g r a m O b j e c t K e y a n y T y p e z b w N T n L X > < a : K e y V a l u e O f D i a g r a m O b j e c t K e y a n y T y p e z b w N T n L X > < a : K e y > < K e y > C o l u m n s \ D e a t h s   -   D i a b e t e s   m e l l i t u s   -   S e x :   B o t h   -   A g e :   A l l   A g e s   ( N u m b e r ) < / K e y > < / a : K e y > < a : V a l u e   i : t y p e = " T a b l e W i d g e t B a s e V i e w S t a t e " / > < / a : K e y V a l u e O f D i a g r a m O b j e c t K e y a n y T y p e z b w N T n L X > < a : K e y V a l u e O f D i a g r a m O b j e c t K e y a n y T y p e z b w N T n L X > < a : K e y > < K e y > C o l u m n s \ D e a t h s   -   C h r o n i c   k i d n e y   d i s e a s e   -   S e x :   B o t h   -   A g e :   A l l   A g e s   ( N u m < / K e y > < / a : K e y > < a : V a l u e   i : t y p e = " T a b l e W i d g e t B a s e V i e w S t a t e " / > < / a : K e y V a l u e O f D i a g r a m O b j e c t K e y a n y T y p e z b w N T n L X > < a : K e y V a l u e O f D i a g r a m O b j e c t K e y a n y T y p e z b w N T n L X > < a : K e y > < K e y > C o l u m n s \ D e a t h s   -   P o i s o n i n g s   -   S e x :   B o t h   -   A g e :   A l l   A g e s   ( N u m b e r ) < / K e y > < / a : K e y > < a : V a l u e   i : t y p e = " T a b l e W i d g e t B a s e V i e w S t a t e " / > < / a : K e y V a l u e O f D i a g r a m O b j e c t K e y a n y T y p e z b w N T n L X > < a : K e y V a l u e O f D i a g r a m O b j e c t K e y a n y T y p e z b w N T n L X > < a : K e y > < K e y > C o l u m n s \ D e a t h s   -   P r o t e i n - e n e r g y   m a l n u t r i t i o n   -   S e x :   B o t h   -   A g e :   A l l   A g e s < / K e y > < / a : K e y > < a : V a l u e   i : t y p e = " T a b l e W i d g e t B a s e V i e w S t a t e " / > < / a : K e y V a l u e O f D i a g r a m O b j e c t K e y a n y T y p e z b w N T n L X > < a : K e y V a l u e O f D i a g r a m O b j e c t K e y a n y T y p e z b w N T n L X > < a : K e y > < K e y > C o l u m n s \ T e r r o r i s m   ( d e a t h s ) < / K e y > < / a : K e y > < a : V a l u e   i : t y p e = " T a b l e W i d g e t B a s e V i e w S t a t e " / > < / a : K e y V a l u e O f D i a g r a m O b j e c t K e y a n y T y p e z b w N T n L X > < a : K e y V a l u e O f D i a g r a m O b j e c t K e y a n y T y p e z b w N T n L X > < a : K e y > < K e y > C o l u m n s \ D e a t h s   -   R o a d   i n j u r i e s   -   S e x :   B o t h   -   A g e :   A l l   A g e s   ( N u m b e r ) < / K e y > < / a : K e y > < a : V a l u e   i : t y p e = " T a b l e W i d g e t B a s e V i e w S t a t e " / > < / a : K e y V a l u e O f D i a g r a m O b j e c t K e y a n y T y p e z b w N T n L X > < a : K e y V a l u e O f D i a g r a m O b j e c t K e y a n y T y p e z b w N T n L X > < a : K e y > < K e y > C o l u m n s \ D e a t h s   -   C h r o n i c   r e s p i r a t o r y   d i s e a s e s   -   S e x :   B o t h   -   A g e :   A l l   A g e < / K e y > < / a : K e y > < a : V a l u e   i : t y p e = " T a b l e W i d g e t B a s e V i e w S t a t e " / > < / a : K e y V a l u e O f D i a g r a m O b j e c t K e y a n y T y p e z b w N T n L X > < a : K e y V a l u e O f D i a g r a m O b j e c t K e y a n y T y p e z b w N T n L X > < a : K e y > < K e y > C o l u m n s \ D e a t h s   -   C i r r h o s i s   a n d   o t h e r   c h r o n i c   l i v e r   d i s e a s e s   -   S e x :   B o t h < / K e y > < / a : K e y > < a : V a l u e   i : t y p e = " T a b l e W i d g e t B a s e V i e w S t a t e " / > < / a : K e y V a l u e O f D i a g r a m O b j e c t K e y a n y T y p e z b w N T n L X > < a : K e y V a l u e O f D i a g r a m O b j e c t K e y a n y T y p e z b w N T n L X > < a : K e y > < K e y > C o l u m n s \ D e a t h s   -   D i g e s t i v e   d i s e a s e s   -   S e x :   B o t h   -   A g e :   A l l   A g e s   ( N u m b e r ) < / K e y > < / a : K e y > < a : V a l u e   i : t y p e = " T a b l e W i d g e t B a s e V i e w S t a t e " / > < / a : K e y V a l u e O f D i a g r a m O b j e c t K e y a n y T y p e z b w N T n L X > < a : K e y V a l u e O f D i a g r a m O b j e c t K e y a n y T y p e z b w N T n L X > < a : K e y > < K e y > C o l u m n s \ D e a t h s   -   F i r e ,   h e a t ,   a n d   h o t   s u b s t a n c e s   -   S e x :   B o t h   -   A g e :   A l l   A < / K e y > < / a : K e y > < a : V a l u e   i : t y p e = " T a b l e W i d g e t B a s e V i e w S t a t e " / > < / a : K e y V a l u e O f D i a g r a m O b j e c t K e y a n y T y p e z b w N T n L X > < a : K e y V a l u e O f D i a g r a m O b j e c t K e y a n y T y p e z b w N T n L X > < a : K e y > < K e y > C o l u m n s \ D e a t h s   -   A c u t e   h e p a t i t i s   -   S e x :   B o t h   -   A g e :   A l l   A g e s   ( N u m b e r ) 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 0 8   d i s e a s e - b u r d e n - r a t e s - b y - c a n c e r - t y p e s 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 0 8   d i s e a s e - b u r d e n - r a t e s - b y - c a n c e r - t y p e s 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 C o l u m n s \ E n t i t y < / 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 C o l u m n s \ D A L Y s   ( D i s a b i l i t y - A d j u s t e d   L i f e   Y e a r s )   -   O t h e r   p h a r y n x   c a n c e r   - < / K e y > < / a : K e y > < a : V a l u e   i : t y p e = " T a b l e W i d g e t B a s e V i e w S t a t e " / > < / a : K e y V a l u e O f D i a g r a m O b j e c t K e y a n y T y p e z b w N T n L X > < a : K e y V a l u e O f D i a g r a m O b j e c t K e y a n y T y p e z b w N T n L X > < a : K e y > < K e y > C o l u m n s \ D A L Y s   ( D i s a b i l i t y - A d j u s t e d   L i f e   Y e a r s )   -   L i v e r   c a n c e r   -   S e x :   B o t < / K e y > < / a : K e y > < a : V a l u e   i : t y p e = " T a b l e W i d g e t B a s e V i e w S t a t e " / > < / a : K e y V a l u e O f D i a g r a m O b j e c t K e y a n y T y p e z b w N T n L X > < a : K e y V a l u e O f D i a g r a m O b j e c t K e y a n y T y p e z b w N T n L X > < a : K e y > < K e y > C o l u m n s \ D A L Y s   ( D i s a b i l i t y - A d j u s t e d   L i f e   Y e a r s )   -   B r e a s t   c a n c e r   -   S e x :   B o < / K e y > < / a : K e y > < a : V a l u e   i : t y p e = " T a b l e W i d g e t B a s e V i e w S t a t e " / > < / a : K e y V a l u e O f D i a g r a m O b j e c t K e y a n y T y p e z b w N T n L X > < a : K e y V a l u e O f D i a g r a m O b j e c t K e y a n y T y p e z b w N T n L X > < a : K e y > < K e y > C o l u m n s \ D A L Y s   ( D i s a b i l i t y - A d j u s t e d   L i f e   Y e a r s )   -   T r a c h e a l ,   b r o n c h u s ,   a n d < / K e y > < / a : K e y > < a : V a l u e   i : t y p e = " T a b l e W i d g e t B a s e V i e w S t a t e " / > < / a : K e y V a l u e O f D i a g r a m O b j e c t K e y a n y T y p e z b w N T n L X > < a : K e y V a l u e O f D i a g r a m O b j e c t K e y a n y T y p e z b w N T n L X > < a : K e y > < K e y > C o l u m n s \ D A L Y s   ( D i s a b i l i t y - A d j u s t e d   L i f e   Y e a r s )   -   G a l l b l a d d e r   a n d   b i l i a r y < / K e y > < / a : K e y > < a : V a l u e   i : t y p e = " T a b l e W i d g e t B a s e V i e w S t a t e " / > < / a : K e y V a l u e O f D i a g r a m O b j e c t K e y a n y T y p e z b w N T n L X > < a : K e y V a l u e O f D i a g r a m O b j e c t K e y a n y T y p e z b w N T n L X > < a : K e y > < K e y > C o l u m n s \ D A L Y s   ( D i s a b i l i t y - A d j u s t e d   L i f e   Y e a r s )   -   K i d n e y   c a n c e r   -   S e x :   B o < / K e y > < / a : K e y > < a : V a l u e   i : t y p e = " T a b l e W i d g e t B a s e V i e w S t a t e " / > < / a : K e y V a l u e O f D i a g r a m O b j e c t K e y a n y T y p e z b w N T n L X > < a : K e y V a l u e O f D i a g r a m O b j e c t K e y a n y T y p e z b w N T n L X > < a : K e y > < K e y > C o l u m n s \ D A L Y s   ( D i s a b i l i t y - A d j u s t e d   L i f e   Y e a r s )   -   L a r y n x   c a n c e r   -   S e x :   B o < / K e y > < / a : K e y > < a : V a l u e   i : t y p e = " T a b l e W i d g e t B a s e V i e w S t a t e " / > < / a : K e y V a l u e O f D i a g r a m O b j e c t K e y a n y T y p e z b w N T n L X > < a : K e y V a l u e O f D i a g r a m O b j e c t K e y a n y T y p e z b w N T n L X > < a : K e y > < K e y > C o l u m n s \ D A L Y s   ( D i s a b i l i t y - A d j u s t e d   L i f e   Y e a r s )   -   S t o m a c h   c a n c e r   -   S e x :   B < / K e y > < / a : K e y > < a : V a l u e   i : t y p e = " T a b l e W i d g e t B a s e V i e w S t a t e " / > < / a : K e y V a l u e O f D i a g r a m O b j e c t K e y a n y T y p e z b w N T n L X > < a : K e y V a l u e O f D i a g r a m O b j e c t K e y a n y T y p e z b w N T n L X > < a : K e y > < K e y > C o l u m n s \ D A L Y s   ( D i s a b i l i t y - A d j u s t e d   L i f e   Y e a r s )   -   T h y r o i d   c a n c e r   -   S e x :   B < / K e y > < / a : K e y > < a : V a l u e   i : t y p e = " T a b l e W i d g e t B a s e V i e w S t a t e " / > < / a : K e y V a l u e O f D i a g r a m O b j e c t K e y a n y T y p e z b w N T n L X > < a : K e y V a l u e O f D i a g r a m O b j e c t K e y a n y T y p e z b w N T n L X > < a : K e y > < K e y > C o l u m n s \ D A L Y s   ( D i s a b i l i t y - A d j u s t e d   L i f e   Y e a r s )   -   U t e r i n e   c a n c e r   -   S e x :   B < / K e y > < / a : K e y > < a : V a l u e   i : t y p e = " T a b l e W i d g e t B a s e V i e w S t a t e " / > < / a : K e y V a l u e O f D i a g r a m O b j e c t K e y a n y T y p e z b w N T n L X > < a : K e y V a l u e O f D i a g r a m O b j e c t K e y a n y T y p e z b w N T n L X > < a : K e y > < K e y > C o l u m n s \ D A L Y s   ( D i s a b i l i t y - A d j u s t e d   L i f e   Y e a r s )   -   O v a r i a n   c a n c e r   -   S e x :   B < / K e y > < / a : K e y > < a : V a l u e   i : t y p e = " T a b l e W i d g e t B a s e V i e w S t a t e " / > < / a : K e y V a l u e O f D i a g r a m O b j e c t K e y a n y T y p e z b w N T n L X > < a : K e y V a l u e O f D i a g r a m O b j e c t K e y a n y T y p e z b w N T n L X > < a : K e y > < K e y > C o l u m n s \ D A L Y s   ( D i s a b i l i t y - A d j u s t e d   L i f e   Y e a r s )   -   B l a d d e r   c a n c e r   -   S e x :   B < / K e y > < / a : K e y > < a : V a l u e   i : t y p e = " T a b l e W i d g e t B a s e V i e w S t a t e " / > < / a : K e y V a l u e O f D i a g r a m O b j e c t K e y a n y T y p e z b w N T n L X > < a : K e y V a l u e O f D i a g r a m O b j e c t K e y a n y T y p e z b w N T n L X > < a : K e y > < K e y > C o l u m n s \ D A L Y s   ( D i s a b i l i t y - A d j u s t e d   L i f e   Y e a r s )   -   C e r v i c a l   c a n c e r   -   S e x : < / K e y > < / a : K e y > < a : V a l u e   i : t y p e = " T a b l e W i d g e t B a s e V i e w S t a t e " / > < / a : K e y V a l u e O f D i a g r a m O b j e c t K e y a n y T y p e z b w N T n L X > < a : K e y V a l u e O f D i a g r a m O b j e c t K e y a n y T y p e z b w N T n L X > < a : K e y > < K e y > C o l u m n s \ D A L Y s   ( D i s a b i l i t y - A d j u s t e d   L i f e   Y e a r s )   -   P r o s t a t e   c a n c e r   -   S e x : < / K e y > < / a : K e y > < a : V a l u e   i : t y p e = " T a b l e W i d g e t B a s e V i e w S t a t e " / > < / a : K e y V a l u e O f D i a g r a m O b j e c t K e y a n y T y p e z b w N T n L X > < a : K e y V a l u e O f D i a g r a m O b j e c t K e y a n y T y p e z b w N T n L X > < a : K e y > < K e y > C o l u m n s \ D A L Y s   ( D i s a b i l i t y - A d j u s t e d   L i f e   Y e a r s )   -   B r a i n   a n d   c e n t r a l   n e r v o < / K e y > < / a : K e y > < a : V a l u e   i : t y p e = " T a b l e W i d g e t B a s e V i e w S t a t e " / > < / a : K e y V a l u e O f D i a g r a m O b j e c t K e y a n y T y p e z b w N T n L X > < a : K e y V a l u e O f D i a g r a m O b j e c t K e y a n y T y p e z b w N T n L X > < a : K e y > < K e y > C o l u m n s \ D A L Y s   ( D i s a b i l i t y - A d j u s t e d   L i f e   Y e a r s )   -   P a n c r e a t i c   c a n c e r   -   S e x < / K e y > < / a : K e y > < a : V a l u e   i : t y p e = " T a b l e W i d g e t B a s e V i e w S t a t e " / > < / a : K e y V a l u e O f D i a g r a m O b j e c t K e y a n y T y p e z b w N T n L X > < a : K e y V a l u e O f D i a g r a m O b j e c t K e y a n y T y p e z b w N T n L X > < a : K e y > < K e y > C o l u m n s \ D A L Y s   ( D i s a b i l i t y - A d j u s t e d   L i f e   Y e a r s )   -   T e s t i c u l a r   c a n c e r   -   S e x < / K e y > < / a : K e y > < a : V a l u e   i : t y p e = " T a b l e W i d g e t B a s e V i e w S t a t e " / > < / a : K e y V a l u e O f D i a g r a m O b j e c t K e y a n y T y p e z b w N T n L X > < a : K e y V a l u e O f D i a g r a m O b j e c t K e y a n y T y p e z b w N T n L X > < a : K e y > < K e y > C o l u m n s \ D A L Y s   ( D i s a b i l i t y - A d j u s t e d   L i f e   Y e a r s )   -   E s o p h a g e a l   c a n c e r   -   S e x < / K e y > < / a : K e y > < a : V a l u e   i : t y p e = " T a b l e W i d g e t B a s e V i e w S t a t e " / > < / a : K e y V a l u e O f D i a g r a m O b j e c t K e y a n y T y p e z b w N T n L X > < a : K e y V a l u e O f D i a g r a m O b j e c t K e y a n y T y p e z b w N T n L X > < a : K e y > < K e y > C o l u m n s \ D A L Y s   ( D i s a b i l i t y - A d j u s t e d   L i f e   Y e a r s )   -   N a s o p h a r y n x   c a n c e r   -   S e < / K e y > < / a : K e y > < a : V a l u e   i : t y p e = " T a b l e W i d g e t B a s e V i e w S t a t e " / > < / a : K e y V a l u e O f D i a g r a m O b j e c t K e y a n y T y p e z b w N T n L X > < a : K e y V a l u e O f D i a g r a m O b j e c t K e y a n y T y p e z b w N T n L X > < a : K e y > < K e y > C o l u m n s \ D A L Y s   ( D i s a b i l i t y - A d j u s t e d   L i f e   Y e a r s )   -   C o l o n   a n d   r e c t u m   c a n c e r < / K e y > < / a : K e y > < a : V a l u e   i : t y p e = " T a b l e W i d g e t B a s e V i e w S t a t e " / > < / a : K e y V a l u e O f D i a g r a m O b j e c t K e y a n y T y p e z b w N T n L X > < a : K e y V a l u e O f D i a g r a m O b j e c t K e y a n y T y p e z b w N T n L X > < a : K e y > < K e y > C o l u m n s \ D A L Y s   ( D i s a b i l i t y - A d j u s t e d   L i f e   Y e a r s )   -   N o n - m e l a n o m a   s k i n   c a n c e < / K e y > < / a : K e y > < a : V a l u e   i : t y p e = " T a b l e W i d g e t B a s e V i e w S t a t e " / > < / a : K e y V a l u e O f D i a g r a m O b j e c t K e y a n y T y p e z b w N T n L X > < a : K e y V a l u e O f D i a g r a m O b j e c t K e y a n y T y p e z b w N T n L X > < a : K e y > < K e y > C o l u m n s \ D A L Y s   ( D i s a b i l i t y - A d j u s t e d   L i f e   Y e a r s )   -   L i p   a n d   o r a l   c a v i t y   c a n < / K e y > < / a : K e y > < a : V a l u e   i : t y p e = " T a b l e W i d g e t B a s e V i e w S t a t e " / > < / a : K e y V a l u e O f D i a g r a m O b j e c t K e y a n y T y p e z b w N T n L X > < a : K e y V a l u e O f D i a g r a m O b j e c t K e y a n y T y p e z b w N T n L X > < a : K e y > < K e y > C o l u m n s \ D A L Y s   ( D i s a b i l i t y - A d j u s t e d   L i f e   Y e a r s )   -   M a l i g n a n t   s k i n   m e l a n o m a < / K e y > < / a : K e y > < a : V a l u e   i : t y p e = " T a b l e W i d g e t B a s e V i e w S t a t e " / > < / a : K e y V a l u e O f D i a g r a m O b j e c t K e y a n y T y p e z b w N T n L X > < a : K e y V a l u e O f D i a g r a m O b j e c t K e y a n y T y p e z b w N T n L X > < a : K e y > < K e y > C o l u m n s \ D A L Y s   ( D i s a b i l i t y - A d j u s t e d   L i f e   Y e a r s )   -   O t h e r   m a l i g n a n t   n e o p l a s < / K e y > < / a : K e y > < a : V a l u e   i : t y p e = " T a b l e W i d g e t B a s e V i e w S t a t e " / > < / a : K e y V a l u e O f D i a g r a m O b j e c t K e y a n y T y p e z b w N T n L X > < a : K e y V a l u e O f D i a g r a m O b j e c t K e y a n y T y p e z b w N T n L X > < a : K e y > < K e y > C o l u m n s \ D A L Y s   ( D i s a b i l i t y - A d j u s t e d   L i f e   Y e a r s )   -   M e s o t h e l i o m a   -   S e x :   B o t < / K e y > < / a : K e y > < a : V a l u e   i : t y p e = " T a b l e W i d g e t B a s e V i e w S t a t e " / > < / a : K e y V a l u e O f D i a g r a m O b j e c t K e y a n y T y p e z b w N T n L X > < a : K e y V a l u e O f D i a g r a m O b j e c t K e y a n y T y p e z b w N T n L X > < a : K e y > < K e y > C o l u m n s \ D A L Y s   ( D i s a b i l i t y - A d j u s t e d   L i f e   Y e a r s )   -   H o d g k i n   l y m p h o m a   -   S e x : < / K e y > < / a : K e y > < a : V a l u e   i : t y p e = " T a b l e W i d g e t B a s e V i e w S t a t e " / > < / a : K e y V a l u e O f D i a g r a m O b j e c t K e y a n y T y p e z b w N T n L X > < a : K e y V a l u e O f D i a g r a m O b j e c t K e y a n y T y p e z b w N T n L X > < a : K e y > < K e y > C o l u m n s \ D A L Y s   ( D i s a b i l i t y - A d j u s t e d   L i f e   Y e a r s )   -   N o n - H o d g k i n   l y m p h o m a   - < / 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 0 7   s h a r e - o f - p o p u l a t i o n - w i t h - c a n c e r - b y - a g e 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 0 7   s h a r e - o f - p o p u l a t i o n - w i t h - c a n c e r - b y - a g e 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 C o l u m n s \ E n t i t y < / 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 C o l u m n s \ P r e v a l e n c e   -   N e o p l a s m s   -   S e x :   B o t h   -   A g e :   U n d e r   5   ( P e r c e n t ) < / K e y > < / a : K e y > < a : V a l u e   i : t y p e = " T a b l e W i d g e t B a s e V i e w S t a t e " / > < / a : K e y V a l u e O f D i a g r a m O b j e c t K e y a n y T y p e z b w N T n L X > < a : K e y V a l u e O f D i a g r a m O b j e c t K e y a n y T y p e z b w N T n L X > < a : K e y > < K e y > C o l u m n s \ P r e v a l e n c e   -   N e o p l a s m s   -   S e x :   B o t h   -   A g e :   7 0 +   y e a r s   ( P e r c e n t ) < / K e y > < / a : K e y > < a : V a l u e   i : t y p e = " T a b l e W i d g e t B a s e V i e w S t a t e " / > < / a : K e y V a l u e O f D i a g r a m O b j e c t K e y a n y T y p e z b w N T n L X > < a : K e y V a l u e O f D i a g r a m O b j e c t K e y a n y T y p e z b w N T n L X > < a : K e y > < K e y > C o l u m n s \ P r e v a l e n c e   -   N e o p l a s m s   -   S e x :   B o t h   -   A g e :   1 5 - 4 9   y e a r s   ( P e r c e n t ) < / K e y > < / a : K e y > < a : V a l u e   i : t y p e = " T a b l e W i d g e t B a s e V i e w S t a t e " / > < / a : K e y V a l u e O f D i a g r a m O b j e c t K e y a n y T y p e z b w N T n L X > < a : K e y V a l u e O f D i a g r a m O b j e c t K e y a n y T y p e z b w N T n L X > < a : K e y > < K e y > C o l u m n s \ P r e v a l e n c e   -   N e o p l a s m s   -   S e x :   B o t h   -   A g e :   5 0 - 6 9   y e a r s   ( P e r c e n t ) < / K e y > < / a : K e y > < a : V a l u e   i : t y p e = " T a b l e W i d g e t B a s e V i e w S t a t e " / > < / a : K e y V a l u e O f D i a g r a m O b j e c t K e y a n y T y p e z b w N T n L X > < a : K e y V a l u e O f D i a g r a m O b j e c t K e y a n y T y p e z b w N T n L X > < a : K e y > < K e y > C o l u m n s \ P r e v a l e n c e   -   N e o p l a s m s   -   S e x :   B o t h   -   A g e :   5 - 1 4   y e a r s   ( P e r c e n t ) < / K e y > < / a : K e y > < a : V a l u e   i : t y p e = " T a b l e W i d g e t B a s e V i e w S t a t e " / > < / a : K e y V a l u e O f D i a g r a m O b j e c t K e y a n y T y p e z b w N T n L X > < a : K e y V a l u e O f D i a g r a m O b j e c t K e y a n y T y p e z b w N T n L X > < a : K e y > < K e y > C o l u m n s \ P r e v a l e n c e   -   N e o p l a s m s   -   S e x :   B o t h   -   A g e :   A l l   A g e s   ( P e r c e n t ) 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 0 4 _ s h a r e - o f - p o p u l a t i o n - w i t h - c a n c e r - t y p e s _ < / 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 0 4 _ s h a r e - o f - p o p u l a t i o n - w i t h - c a n c e r - t y p e s _ < / 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 C o l u m n s \ E n t i t y < / 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 C o l u m n s \ P r e v a l e n c e   -   L i v e r   c a n c e r   -   S e x :   B o t h   -   A g e :   A g e - s t a n d a r d i z e d   ( P < / K e y > < / a : K e y > < a : V a l u e   i : t y p e = " T a b l e W i d g e t B a s e V i e w S t a t e " / > < / a : K e y V a l u e O f D i a g r a m O b j e c t K e y a n y T y p e z b w N T n L X > < a : K e y V a l u e O f D i a g r a m O b j e c t K e y a n y T y p e z b w N T n L X > < a : K e y > < K e y > C o l u m n s \ P r e v a l e n c e   -   K i d n e y   c a n c e r   -   S e x :   B o t h   -   A g e :   A g e - s t a n d a r d i z e d   ( < / K e y > < / a : K e y > < a : V a l u e   i : t y p e = " T a b l e W i d g e t B a s e V i e w S t a t e " / > < / a : K e y V a l u e O f D i a g r a m O b j e c t K e y a n y T y p e z b w N T n L X > < a : K e y V a l u e O f D i a g r a m O b j e c t K e y a n y T y p e z b w N T n L X > < a : K e y > < K e y > C o l u m n s \ P r e v a l e n c e   -   L a r y n x   c a n c e r   -   S e x :   B o t h   -   A g e :   A g e - s t a n d a r d i z e d   ( < / K e y > < / a : K e y > < a : V a l u e   i : t y p e = " T a b l e W i d g e t B a s e V i e w S t a t e " / > < / a : K e y V a l u e O f D i a g r a m O b j e c t K e y a n y T y p e z b w N T n L X > < a : K e y V a l u e O f D i a g r a m O b j e c t K e y a n y T y p e z b w N T n L X > < a : K e y > < K e y > C o l u m n s \ P r e v a l e n c e   -   B r e a s t   c a n c e r   -   S e x :   B o t h   -   A g e :   A g e - s t a n d a r d i z e d   ( < / K e y > < / a : K e y > < a : V a l u e   i : t y p e = " T a b l e W i d g e t B a s e V i e w S t a t e " / > < / a : K e y V a l u e O f D i a g r a m O b j e c t K e y a n y T y p e z b w N T n L X > < a : K e y V a l u e O f D i a g r a m O b j e c t K e y a n y T y p e z b w N T n L X > < a : K e y > < K e y > C o l u m n s \ P r e v a l e n c e   -   T h y r o i d   c a n c e r   -   S e x :   B o t h   -   A g e :   A g e - s t a n d a r d i z e d < / K e y > < / a : K e y > < a : V a l u e   i : t y p e = " T a b l e W i d g e t B a s e V i e w S t a t e " / > < / a : K e y V a l u e O f D i a g r a m O b j e c t K e y a n y T y p e z b w N T n L X > < a : K e y V a l u e O f D i a g r a m O b j e c t K e y a n y T y p e z b w N T n L X > < a : K e y > < K e y > C o l u m n s \ P r e v a l e n c e   -   B l a d d e r   c a n c e r   -   S e x :   B o t h   -   A g e :   A g e - s t a n d a r d i z e d < / K e y > < / a : K e y > < a : V a l u e   i : t y p e = " T a b l e W i d g e t B a s e V i e w S t a t e " / > < / a : K e y V a l u e O f D i a g r a m O b j e c t K e y a n y T y p e z b w N T n L X > < a : K e y V a l u e O f D i a g r a m O b j e c t K e y a n y T y p e z b w N T n L X > < a : K e y > < K e y > C o l u m n s \ P r e v a l e n c e   -   U t e r i n e   c a n c e r   -   S e x :   B o t h   -   A g e :   A g e - s t a n d a r d i z e d < / K e y > < / a : K e y > < a : V a l u e   i : t y p e = " T a b l e W i d g e t B a s e V i e w S t a t e " / > < / a : K e y V a l u e O f D i a g r a m O b j e c t K e y a n y T y p e z b w N T n L X > < a : K e y V a l u e O f D i a g r a m O b j e c t K e y a n y T y p e z b w N T n L X > < a : K e y > < K e y > C o l u m n s \ P r e v a l e n c e   -   O v a r i a n   c a n c e r   -   S e x :   B o t h   -   A g e :   A g e - s t a n d a r d i z e d < / K e y > < / a : K e y > < a : V a l u e   i : t y p e = " T a b l e W i d g e t B a s e V i e w S t a t e " / > < / a : K e y V a l u e O f D i a g r a m O b j e c t K e y a n y T y p e z b w N T n L X > < a : K e y V a l u e O f D i a g r a m O b j e c t K e y a n y T y p e z b w N T n L X > < a : K e y > < K e y > C o l u m n s \ P r e v a l e n c e   -   S t o m a c h   c a n c e r   -   S e x :   B o t h   -   A g e :   A g e - s t a n d a r d i z e d < / K e y > < / a : K e y > < a : V a l u e   i : t y p e = " T a b l e W i d g e t B a s e V i e w S t a t e " / > < / a : K e y V a l u e O f D i a g r a m O b j e c t K e y a n y T y p e z b w N T n L X > < a : K e y V a l u e O f D i a g r a m O b j e c t K e y a n y T y p e z b w N T n L X > < a : K e y > < K e y > C o l u m n s \ P r e v a l e n c e   -   P r o s t a t e   c a n c e r   -   S e x :   B o t h   -   A g e :   A g e - s t a n d a r d i z e d < / K e y > < / a : K e y > < a : V a l u e   i : t y p e = " T a b l e W i d g e t B a s e V i e w S t a t e " / > < / a : K e y V a l u e O f D i a g r a m O b j e c t K e y a n y T y p e z b w N T n L X > < a : K e y V a l u e O f D i a g r a m O b j e c t K e y a n y T y p e z b w N T n L X > < a : K e y > < K e y > C o l u m n s \ P r e v a l e n c e   -   C e r v i c a l   c a n c e r   -   S e x :   B o t h   -   A g e :   A g e - s t a n d a r d i z e d < / K e y > < / a : K e y > < a : V a l u e   i : t y p e = " T a b l e W i d g e t B a s e V i e w S t a t e " / > < / a : K e y V a l u e O f D i a g r a m O b j e c t K e y a n y T y p e z b w N T n L X > < a : K e y V a l u e O f D i a g r a m O b j e c t K e y a n y T y p e z b w N T n L X > < a : K e y > < K e y > C o l u m n s \ P r e v a l e n c e   -   T e s t i c u l a r   c a n c e r   -   S e x :   B o t h   -   A g e :   A g e - s t a n d a r d i z < / K e y > < / a : K e y > < a : V a l u e   i : t y p e = " T a b l e W i d g e t B a s e V i e w S t a t e " / > < / a : K e y V a l u e O f D i a g r a m O b j e c t K e y a n y T y p e z b w N T n L X > < a : K e y V a l u e O f D i a g r a m O b j e c t K e y a n y T y p e z b w N T n L X > < a : K e y > < K e y > C o l u m n s \ P r e v a l e n c e   -   P a n c r e a t i c   c a n c e r   -   S e x :   B o t h   -   A g e :   A g e - s t a n d a r d i z < / K e y > < / a : K e y > < a : V a l u e   i : t y p e = " T a b l e W i d g e t B a s e V i e w S t a t e " / > < / a : K e y V a l u e O f D i a g r a m O b j e c t K e y a n y T y p e z b w N T n L X > < a : K e y V a l u e O f D i a g r a m O b j e c t K e y a n y T y p e z b w N T n L X > < a : K e y > < K e y > C o l u m n s \ P r e v a l e n c e   -   E s o p h a g e a l   c a n c e r   -   S e x :   B o t h   -   A g e :   A g e - s t a n d a r d i z < / K e y > < / a : K e y > < a : V a l u e   i : t y p e = " T a b l e W i d g e t B a s e V i e w S t a t e " / > < / a : K e y V a l u e O f D i a g r a m O b j e c t K e y a n y T y p e z b w N T n L X > < a : K e y V a l u e O f D i a g r a m O b j e c t K e y a n y T y p e z b w N T n L X > < a : K e y > < K e y > C o l u m n s \ P r e v a l e n c e   -   N a s o p h a r y n x   c a n c e r   -   S e x :   B o t h   -   A g e :   A g e - s t a n d a r d i < / K e y > < / a : K e y > < a : V a l u e   i : t y p e = " T a b l e W i d g e t B a s e V i e w S t a t e " / > < / a : K e y V a l u e O f D i a g r a m O b j e c t K e y a n y T y p e z b w N T n L X > < a : K e y V a l u e O f D i a g r a m O b j e c t K e y a n y T y p e z b w N T n L X > < a : K e y > < K e y > C o l u m n s \ P r e v a l e n c e   -   C o l o n   a n d   r e c t u m   c a n c e r   -   S e x :   B o t h   -   A g e :   A g e - s t a n < / K e y > < / a : K e y > < a : V a l u e   i : t y p e = " T a b l e W i d g e t B a s e V i e w S t a t e " / > < / a : K e y V a l u e O f D i a g r a m O b j e c t K e y a n y T y p e z b w N T n L X > < a : K e y V a l u e O f D i a g r a m O b j e c t K e y a n y T y p e z b w N T n L X > < a : K e y > < K e y > C o l u m n s \ P r e v a l e n c e   -   N o n - m e l a n o m a   s k i n   c a n c e r   -   S e x :   B o t h   -   A g e :   A g e - s t a < / K e y > < / a : K e y > < a : V a l u e   i : t y p e = " T a b l e W i d g e t B a s e V i e w S t a t e " / > < / a : K e y V a l u e O f D i a g r a m O b j e c t K e y a n y T y p e z b w N T n L X > < a : K e y V a l u e O f D i a g r a m O b j e c t K e y a n y T y p e z b w N T n L X > < a : K e y > < K e y > C o l u m n s \ P r e v a l e n c e   -   L i p   a n d   o r a l   c a v i t y   c a n c e r   -   S e x :   B o t h   -   A g e :   A g e - s < / K e y > < / a : K e y > < a : V a l u e   i : t y p e = " T a b l e W i d g e t B a s e V i e w S t a t e " / > < / a : K e y V a l u e O f D i a g r a m O b j e c t K e y a n y T y p e z b w N T n L X > < a : K e y V a l u e O f D i a g r a m O b j e c t K e y a n y T y p e z b w N T n L X > < a : K e y > < K e y > C o l u m n s \ P r e v a l e n c e   -   B r a i n   a n d   n e r v o u s   s y s t e m   c a n c e r   -   S e x :   B o t h   -   A g e : < / K e y > < / a : K e y > < a : V a l u e   i : t y p e = " T a b l e W i d g e t B a s e V i e w S t a t e " / > < / a : K e y V a l u e O f D i a g r a m O b j e c t K e y a n y T y p e z b w N T n L X > < a : K e y V a l u e O f D i a g r a m O b j e c t K e y a n y T y p e z b w N T n L X > < a : K e y > < K e y > C o l u m n s \ P r e v a l e n c e   -   T r a c h e a l ,   b r o n c h u s ,   a n d   l u n g   c a n c e r   -   S e x :   B o t h   -   A < / K e y > < / a : K e y > < a : V a l u e   i : t y p e = " T a b l e W i d g e t B a s e V i e w S t a t e " / > < / a : K e y V a l u e O f D i a g r a m O b j e c t K e y a n y T y p e z b w N T n L X > < a : K e y V a l u e O f D i a g r a m O b j e c t K e y a n y T y p e z b w N T n L X > < a : K e y > < K e y > C o l u m n s \ P r e v a l e n c e   -   G a l l b l a d d e r   a n d   b i l i a r y   t r a c t   c a n c e r   -   S e x :   B o t h   - < / K e y > < / a : K e y > < a : V a l u e   i : t y p e = " T a b l e W i d g e t B a s e V i e w S t a t e " / > < / a : K e y V a l u e O f D i a g r a m O b j e c t K e y a n y T y p e z b w N T n L X > < a : K e y V a l u e O f D i a g r a m O b j e c t K e y a n y T y p e z b w N T n L X > < a : K e y > < K e y > C o l u m n s \ P r e v a l e n c e   -   N e o p l a s m s   -   S e x :   B o t h   -   A g e :   A g e - s t a n d a r d i z e d   ( P e r c < / 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 0 2   t o t a l - c a n c e r - d e a t h s - b y - t y p e 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 0 2   t o t a l - c a n c e r - d e a t h s - b y - t y p e 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 C o l u m n s \ E n t i t y < / 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 C o l u m n s \ D e a t h s   -   L i v e r   c a n c e r   -   S e x :   B o t h   -   A g e :   A l l   A g e s   ( N u m b e r ) < / K e y > < / a : K e y > < a : V a l u e   i : t y p e = " T a b l e W i d g e t B a s e V i e w S t a t e " / > < / a : K e y V a l u e O f D i a g r a m O b j e c t K e y a n y T y p e z b w N T n L X > < a : K e y V a l u e O f D i a g r a m O b j e c t K e y a n y T y p e z b w N T n L X > < a : K e y > < K e y > C o l u m n s \ D e a t h s   -   K i d n e y   c a n c e r   -   S e x :   B o t h   -   A g e :   A l l   A g e s   ( N u m b e r ) < / K e y > < / a : K e y > < a : V a l u e   i : t y p e = " T a b l e W i d g e t B a s e V i e w S t a t e " / > < / a : K e y V a l u e O f D i a g r a m O b j e c t K e y a n y T y p e z b w N T n L X > < a : K e y V a l u e O f D i a g r a m O b j e c t K e y a n y T y p e z b w N T n L X > < a : K e y > < K e y > C o l u m n s \ D e a t h s   -   L i p   a n d   o r a l   c a v i t y   c a n c e r   -   S e x :   B o t h   -   A g e :   A l l   A g e s < / K e y > < / a : K e y > < a : V a l u e   i : t y p e = " T a b l e W i d g e t B a s e V i e w S t a t e " / > < / a : K e y V a l u e O f D i a g r a m O b j e c t K e y a n y T y p e z b w N T n L X > < a : K e y V a l u e O f D i a g r a m O b j e c t K e y a n y T y p e z b w N T n L X > < a : K e y > < K e y > C o l u m n s \ D e a t h s   -   T r a c h e a l ,   b r o n c h u s ,   a n d   l u n g   c a n c e r   -   S e x :   B o t h   -   A g e : < / K e y > < / a : K e y > < a : V a l u e   i : t y p e = " T a b l e W i d g e t B a s e V i e w S t a t e " / > < / a : K e y V a l u e O f D i a g r a m O b j e c t K e y a n y T y p e z b w N T n L X > < a : K e y V a l u e O f D i a g r a m O b j e c t K e y a n y T y p e z b w N T n L X > < a : K e y > < K e y > C o l u m n s \ D e a t h s   -   L a r y n x   c a n c e r   -   S e x :   B o t h   -   A g e :   A l l   A g e s   ( N u m b e r ) < / K e y > < / a : K e y > < a : V a l u e   i : t y p e = " T a b l e W i d g e t B a s e V i e w S t a t e " / > < / a : K e y V a l u e O f D i a g r a m O b j e c t K e y a n y T y p e z b w N T n L X > < a : K e y V a l u e O f D i a g r a m O b j e c t K e y a n y T y p e z b w N T n L X > < a : K e y > < K e y > C o l u m n s \ D e a t h s   -   G a l l b l a d d e r   a n d   b i l i a r y   t r a c t   c a n c e r   -   S e x :   B o t h   -   A g e : < / K e y > < / a : K e y > < a : V a l u e   i : t y p e = " T a b l e W i d g e t B a s e V i e w S t a t e " / > < / a : K e y V a l u e O f D i a g r a m O b j e c t K e y a n y T y p e z b w N T n L X > < a : K e y V a l u e O f D i a g r a m O b j e c t K e y a n y T y p e z b w N T n L X > < a : K e y > < K e y > C o l u m n s \ D e a t h s   -   M a l i g n a n t   s k i n   m e l a n o m a   -   S e x :   B o t h   -   A g e :   A l l   A g e s   ( N u < / K e y > < / a : K e y > < a : V a l u e   i : t y p e = " T a b l e W i d g e t B a s e V i e w S t a t e " / > < / a : K e y V a l u e O f D i a g r a m O b j e c t K e y a n y T y p e z b w N T n L X > < a : K e y V a l u e O f D i a g r a m O b j e c t K e y a n y T y p e z b w N T n L X > < a : K e y > < K e y > C o l u m n s \ D e a t h s   -   L e u k e m i a   -   S e x :   B o t h   -   A g e :   A l l   A g e s   ( N u m b e r ) < / K e y > < / a : K e y > < a : V a l u e   i : t y p e = " T a b l e W i d g e t B a s e V i e w S t a t e " / > < / a : K e y V a l u e O f D i a g r a m O b j e c t K e y a n y T y p e z b w N T n L X > < a : K e y V a l u e O f D i a g r a m O b j e c t K e y a n y T y p e z b w N T n L X > < a : K e y > < K e y > C o l u m n s \ D e a t h s   -   H o d g k i n   l y m p h o m a   -   S e x :   B o t h   -   A g e :   A l l   A g e s   ( N u m b e r ) < / K e y > < / a : K e y > < a : V a l u e   i : t y p e = " T a b l e W i d g e t B a s e V i e w S t a t e " / > < / a : K e y V a l u e O f D i a g r a m O b j e c t K e y a n y T y p e z b w N T n L X > < a : K e y V a l u e O f D i a g r a m O b j e c t K e y a n y T y p e z b w N T n L X > < a : K e y > < K e y > C o l u m n s \ D e a t h s   -   M u l t i p l e   m y e l o m a   -   S e x :   B o t h   -   A g e :   A l l   A g e s   ( N u m b e r ) < / K e y > < / a : K e y > < a : V a l u e   i : t y p e = " T a b l e W i d g e t B a s e V i e w S t a t e " / > < / a : K e y V a l u e O f D i a g r a m O b j e c t K e y a n y T y p e z b w N T n L X > < a : K e y V a l u e O f D i a g r a m O b j e c t K e y a n y T y p e z b w N T n L X > < a : K e y > < K e y > C o l u m n s \ D e a t h s   -   O t h e r   n e o p l a s m s   -   S e x :   B o t h   -   A g e :   A l l   A g e s   ( N u m b e r ) < / K e y > < / a : K e y > < a : V a l u e   i : t y p e = " T a b l e W i d g e t B a s e V i e w S t a t e " / > < / a : K e y V a l u e O f D i a g r a m O b j e c t K e y a n y T y p e z b w N T n L X > < a : K e y V a l u e O f D i a g r a m O b j e c t K e y a n y T y p e z b w N T n L X > < a : K e y > < K e y > C o l u m n s \ D e a t h s   -   B r e a s t   c a n c e r   -   S e x :   B o t h   -   A g e :   A l l   A g e s   ( N u m b e r ) < / K e y > < / a : K e y > < a : V a l u e   i : t y p e = " T a b l e W i d g e t B a s e V i e w S t a t e " / > < / a : K e y V a l u e O f D i a g r a m O b j e c t K e y a n y T y p e z b w N T n L X > < a : K e y V a l u e O f D i a g r a m O b j e c t K e y a n y T y p e z b w N T n L X > < a : K e y > < K e y > C o l u m n s \ D e a t h s   -   P r o s t a t e   c a n c e r   -   S e x :   B o t h   -   A g e :   A l l   A g e s   ( N u m b e r ) < / K e y > < / a : K e y > < a : V a l u e   i : t y p e = " T a b l e W i d g e t B a s e V i e w S t a t e " / > < / a : K e y V a l u e O f D i a g r a m O b j e c t K e y a n y T y p e z b w N T n L X > < a : K e y V a l u e O f D i a g r a m O b j e c t K e y a n y T y p e z b w N T n L X > < a : K e y > < K e y > C o l u m n s \ D e a t h s   -   T h y r o i d   c a n c e r   -   S e x :   B o t h   -   A g e :   A l l   A g e s   ( N u m b e r ) < / K e y > < / a : K e y > < a : V a l u e   i : t y p e = " T a b l e W i d g e t B a s e V i e w S t a t e " / > < / a : K e y V a l u e O f D i a g r a m O b j e c t K e y a n y T y p e z b w N T n L X > < a : K e y V a l u e O f D i a g r a m O b j e c t K e y a n y T y p e z b w N T n L X > < a : K e y > < K e y > C o l u m n s \ D e a t h s   -   S t o m a c h   c a n c e r   -   S e x :   B o t h   -   A g e :   A l l   A g e s   ( N u m b e r ) < / K e y > < / a : K e y > < a : V a l u e   i : t y p e = " T a b l e W i d g e t B a s e V i e w S t a t e " / > < / a : K e y V a l u e O f D i a g r a m O b j e c t K e y a n y T y p e z b w N T n L X > < a : K e y V a l u e O f D i a g r a m O b j e c t K e y a n y T y p e z b w N T n L X > < a : K e y > < K e y > C o l u m n s \ D e a t h s   -   B l a d d e r   c a n c e r   -   S e x :   B o t h   -   A g e :   A l l   A g e s   ( N u m b e r ) < / K e y > < / a : K e y > < a : V a l u e   i : t y p e = " T a b l e W i d g e t B a s e V i e w S t a t e " / > < / a : K e y V a l u e O f D i a g r a m O b j e c t K e y a n y T y p e z b w N T n L X > < a : K e y V a l u e O f D i a g r a m O b j e c t K e y a n y T y p e z b w N T n L X > < a : K e y > < K e y > C o l u m n s \ D e a t h s   -   U t e r i n e   c a n c e r   -   S e x :   B o t h   -   A g e :   A l l   A g e s   ( N u m b e r ) < / K e y > < / a : K e y > < a : V a l u e   i : t y p e = " T a b l e W i d g e t B a s e V i e w S t a t e " / > < / a : K e y V a l u e O f D i a g r a m O b j e c t K e y a n y T y p e z b w N T n L X > < a : K e y V a l u e O f D i a g r a m O b j e c t K e y a n y T y p e z b w N T n L X > < a : K e y > < K e y > C o l u m n s \ D e a t h s   -   O v a r i a n   c a n c e r   -   S e x :   B o t h   -   A g e :   A l l   A g e s   ( N u m b e r ) < / K e y > < / a : K e y > < a : V a l u e   i : t y p e = " T a b l e W i d g e t B a s e V i e w S t a t e " / > < / a : K e y V a l u e O f D i a g r a m O b j e c t K e y a n y T y p e z b w N T n L X > < a : K e y V a l u e O f D i a g r a m O b j e c t K e y a n y T y p e z b w N T n L X > < a : K e y > < K e y > C o l u m n s \ D e a t h s   -   C e r v i c a l   c a n c e r   -   S e x :   B o t h   -   A g e :   A l l   A g e s   ( N u m b e r ) < / K e y > < / a : K e y > < a : V a l u e   i : t y p e = " T a b l e W i d g e t B a s e V i e w S t a t e " / > < / a : K e y V a l u e O f D i a g r a m O b j e c t K e y a n y T y p e z b w N T n L X > < a : K e y V a l u e O f D i a g r a m O b j e c t K e y a n y T y p e z b w N T n L X > < a : K e y > < K e y > C o l u m n s \ D e a t h s   -   B r a i n   a n d   c e n t r a l   n e r v o u s   s y s t e m   c a n c e r   -   S e x :   B o t h   -   A < / K e y > < / a : K e y > < a : V a l u e   i : t y p e = " T a b l e W i d g e t B a s e V i e w S t a t e " / > < / a : K e y V a l u e O f D i a g r a m O b j e c t K e y a n y T y p e z b w N T n L X > < a : K e y V a l u e O f D i a g r a m O b j e c t K e y a n y T y p e z b w N T n L X > < a : K e y > < K e y > C o l u m n s \ D e a t h s   -   N o n - H o d g k i n   l y m p h o m a   -   S e x :   B o t h   -   A g e :   A l l   A g e s   ( N u m b e < / K e y > < / a : K e y > < a : V a l u e   i : t y p e = " T a b l e W i d g e t B a s e V i e w S t a t e " / > < / a : K e y V a l u e O f D i a g r a m O b j e c t K e y a n y T y p e z b w N T n L X > < a : K e y V a l u e O f D i a g r a m O b j e c t K e y a n y T y p e z b w N T n L X > < a : K e y > < K e y > C o l u m n s \ D e a t h s   -   P a n c r e a t i c   c a n c e r   -   S e x :   B o t h   -   A g e :   A l l   A g e s   ( N u m b e r ) < / K e y > < / a : K e y > < a : V a l u e   i : t y p e = " T a b l e W i d g e t B a s e V i e w S t a t e " / > < / a : K e y V a l u e O f D i a g r a m O b j e c t K e y a n y T y p e z b w N T n L X > < a : K e y V a l u e O f D i a g r a m O b j e c t K e y a n y T y p e z b w N T n L X > < a : K e y > < K e y > C o l u m n s \ D e a t h s   -   E s o p h a g e a l   c a n c e r   -   S e x :   B o t h   -   A g e :   A l l   A g e s   ( N u m b e r ) < / K e y > < / a : K e y > < a : V a l u e   i : t y p e = " T a b l e W i d g e t B a s e V i e w S t a t e " / > < / a : K e y V a l u e O f D i a g r a m O b j e c t K e y a n y T y p e z b w N T n L X > < a : K e y V a l u e O f D i a g r a m O b j e c t K e y a n y T y p e z b w N T n L X > < a : K e y > < K e y > C o l u m n s \ D e a t h s   -   T e s t i c u l a r   c a n c e r   -   S e x :   B o t h   -   A g e :   A l l   A g e s   ( N u m b e r ) < / K e y > < / a : K e y > < a : V a l u e   i : t y p e = " T a b l e W i d g e t B a s e V i e w S t a t e " / > < / a : K e y V a l u e O f D i a g r a m O b j e c t K e y a n y T y p e z b w N T n L X > < a : K e y V a l u e O f D i a g r a m O b j e c t K e y a n y T y p e z b w N T n L X > < a : K e y > < K e y > C o l u m n s \ D e a t h s   -   N a s o p h a r y n x   c a n c e r   -   S e x :   B o t h   -   A g e :   A l l   A g e s   ( N u m b e r ) < / K e y > < / a : K e y > < a : V a l u e   i : t y p e = " T a b l e W i d g e t B a s e V i e w S t a t e " / > < / a : K e y V a l u e O f D i a g r a m O b j e c t K e y a n y T y p e z b w N T n L X > < a : K e y V a l u e O f D i a g r a m O b j e c t K e y a n y T y p e z b w N T n L X > < a : K e y > < K e y > C o l u m n s \ D e a t h s   -   O t h e r   p h a r y n x   c a n c e r   -   S e x :   B o t h   -   A g e :   A l l   A g e s   ( N u m b e < / K e y > < / a : K e y > < a : V a l u e   i : t y p e = " T a b l e W i d g e t B a s e V i e w S t a t e " / > < / a : K e y V a l u e O f D i a g r a m O b j e c t K e y a n y T y p e z b w N T n L X > < a : K e y V a l u e O f D i a g r a m O b j e c t K e y a n y T y p e z b w N T n L X > < a : K e y > < K e y > C o l u m n s \ D e a t h s   -   C o l o n   a n d   r e c t u m   c a n c e r   -   S e x :   B o t h   -   A g e :   A l l   A g e s   ( N u < / K e y > < / a : K e y > < a : V a l u e   i : t y p e = " T a b l e W i d g e t B a s e V i e w S t a t e " / > < / a : K e y V a l u e O f D i a g r a m O b j e c t K e y a n y T y p e z b w N T n L X > < a : K e y V a l u e O f D i a g r a m O b j e c t K e y a n y T y p e z b w N T n L X > < a : K e y > < K e y > C o l u m n s \ D e a t h s   -   N o n - m e l a n o m a   s k i n   c a n c e r   -   S e x :   B o t h   -   A g e :   A l l   A g e s   ( N < / K e y > < / a : K e y > < a : V a l u e   i : t y p e = " T a b l e W i d g e t B a s e V i e w S t a t e " / > < / a : K e y V a l u e O f D i a g r a m O b j e c t K e y a n y T y p e z b w N T n L X > < a : K e y V a l u e O f D i a g r a m O b j e c t K e y a n y T y p e z b w N T n L X > < a : K e y > < K e y > C o l u m n s \ D e a t h s   -   M e s o t h e l i o m a   -   S e x :   B o t h   -   A g e :   A l l   A g e s   ( N u m b e r ) 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 0 3   c a n c e r - d e a t h - r a t e s - b y - a g e 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 0 3   c a n c e r - d e a t h - r a t e s - b y - a g e 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 C o l u m n s \ E n t i t y < / 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 C o l u m n s \ D e a t h s   -   N e o p l a s m s   -   S e x :   B o t h   -   A g e :   U n d e r   5   ( R a t e ) < / K e y > < / a : K e y > < a : V a l u e   i : t y p e = " T a b l e W i d g e t B a s e V i e w S t a t e " / > < / a : K e y V a l u e O f D i a g r a m O b j e c t K e y a n y T y p e z b w N T n L X > < a : K e y V a l u e O f D i a g r a m O b j e c t K e y a n y T y p e z b w N T n L X > < a : K e y > < K e y > C o l u m n s \ D e a t h s   -   N e o p l a s m s   -   S e x :   B o t h   -   A g e :   A g e - s t a n d a r d i z e d   ( R a t e ) < / K e y > < / a : K e y > < a : V a l u e   i : t y p e = " T a b l e W i d g e t B a s e V i e w S t a t e " / > < / a : K e y V a l u e O f D i a g r a m O b j e c t K e y a n y T y p e z b w N T n L X > < a : K e y V a l u e O f D i a g r a m O b j e c t K e y a n y T y p e z b w N T n L X > < a : K e y > < K e y > C o l u m n s \ D e a t h s   -   N e o p l a s m s   -   S e x :   B o t h   -   A g e :   A l l   A g e s   ( R a t e ) < / K e y > < / a : K e y > < a : V a l u e   i : t y p e = " T a b l e W i d g e t B a s e V i e w S t a t e " / > < / a : K e y V a l u e O f D i a g r a m O b j e c t K e y a n y T y p e z b w N T n L X > < a : K e y V a l u e O f D i a g r a m O b j e c t K e y a n y T y p e z b w N T n L X > < a : K e y > < K e y > C o l u m n s \ D e a t h s   -   N e o p l a s m s   -   S e x :   B o t h   -   A g e :   7 0 +   y e a r s   ( R a t e ) < / K e y > < / a : K e y > < a : V a l u e   i : t y p e = " T a b l e W i d g e t B a s e V i e w S t a t e " / > < / a : K e y V a l u e O f D i a g r a m O b j e c t K e y a n y T y p e z b w N T n L X > < a : K e y V a l u e O f D i a g r a m O b j e c t K e y a n y T y p e z b w N T n L X > < a : K e y > < K e y > C o l u m n s \ D e a t h s   -   N e o p l a s m s   -   S e x :   B o t h   -   A g e :   5 - 1 4   y e a r s   ( R a t e ) < / K e y > < / a : K e y > < a : V a l u e   i : t y p e = " T a b l e W i d g e t B a s e V i e w S t a t e " / > < / a : K e y V a l u e O f D i a g r a m O b j e c t K e y a n y T y p e z b w N T n L X > < a : K e y V a l u e O f D i a g r a m O b j e c t K e y a n y T y p e z b w N T n L X > < a : K e y > < K e y > C o l u m n s \ D e a t h s   -   N e o p l a s m s   -   S e x :   B o t h   -   A g e :   5 0 - 6 9   y e a r s   ( R a t e ) < / K e y > < / a : K e y > < a : V a l u e   i : t y p e = " T a b l e W i d g e t B a s e V i e w S t a t e " / > < / a : K e y V a l u e O f D i a g r a m O b j e c t K e y a n y T y p e z b w N T n L X > < a : K e y V a l u e O f D i a g r a m O b j e c t K e y a n y T y p e z b w N T n L X > < a : K e y > < K e y > C o l u m n s \ D e a t h s   -   N e o p l a s m s   -   S e x :   B o t h   -   A g e :   1 5 - 4 9   y e a r s   ( R a t e ) 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 0 6   n u m b e r - o f - p e o p l e - w i t h - c a n c e r - b y - a g e 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 0 6   n u m b e r - o f - p e o p l e - w i t h - c a n c e r - b y - a g e 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 C o l u m n s \ E n t i t y < / 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 C o l u m n s \ P r e v a l e n c e   -   N e o p l a s m s   -   S e x :   B o t h   -   A g e :   7 0 +   y e a r s   ( N u m b e r ) < / K e y > < / a : K e y > < a : V a l u e   i : t y p e = " T a b l e W i d g e t B a s e V i e w S t a t e " / > < / a : K e y V a l u e O f D i a g r a m O b j e c t K e y a n y T y p e z b w N T n L X > < a : K e y V a l u e O f D i a g r a m O b j e c t K e y a n y T y p e z b w N T n L X > < a : K e y > < K e y > C o l u m n s \ P r e v a l e n c e   -   N e o p l a s m s   -   S e x :   B o t h   -   A g e :   5 0 - 6 9   y e a r s   ( N u m b e r ) < / K e y > < / a : K e y > < a : V a l u e   i : t y p e = " T a b l e W i d g e t B a s e V i e w S t a t e " / > < / a : K e y V a l u e O f D i a g r a m O b j e c t K e y a n y T y p e z b w N T n L X > < a : K e y V a l u e O f D i a g r a m O b j e c t K e y a n y T y p e z b w N T n L X > < a : K e y > < K e y > C o l u m n s \ P r e v a l e n c e   -   N e o p l a s m s   -   S e x :   B o t h   -   A g e :   1 5 - 4 9   y e a r s   ( N u m b e r ) < / K e y > < / a : K e y > < a : V a l u e   i : t y p e = " T a b l e W i d g e t B a s e V i e w S t a t e " / > < / a : K e y V a l u e O f D i a g r a m O b j e c t K e y a n y T y p e z b w N T n L X > < a : K e y V a l u e O f D i a g r a m O b j e c t K e y a n y T y p e z b w N T n L X > < a : K e y > < K e y > C o l u m n s \ P r e v a l e n c e   -   N e o p l a s m s   -   S e x :   B o t h   -   A g e :   5 - 1 4   y e a r s   ( N u m b e r ) < / K e y > < / a : K e y > < a : V a l u e   i : t y p e = " T a b l e W i d g e t B a s e V i e w S t a t e " / > < / a : K e y V a l u e O f D i a g r a m O b j e c t K e y a n y T y p e z b w N T n L X > < a : K e y V a l u e O f D i a g r a m O b j e c t K e y a n y T y p e z b w N T n L X > < a : K e y > < K e y > C o l u m n s \ P r e v a l e n c e   -   N e o p l a s m s   -   S e x :   B o t h   -   A g e :   U n d e r   5   ( N u m b e r ) 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 0 5 _ s h a r e - o f - p o p u l a t i o n - w i t h - c a n c e r 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 0 5 _ s h a r e - o f - p o p u l a t i o n - w i t h - c a n c e r 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 C o l u m n s \ E n t i t y < / 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 C o l u m n s \ P r e v a l e n c e   -   N e o p l a s m s   -   S e x :   B o t h   -   A g e :   A g e - s t a n d a r d i z e d   ( P e r c < / 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 0 9 _ c a n c e r - d e a t h s - r a t e - a n d - a g e - s t a n d a r d i z e d - r a t e - i n d e x < / 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 0 9 _ c a n c e r - d e a t h s - r a t e - a n d - a g e - s t a n d a r d i z e d - r a t e - i n d e x < / 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 C o l u m n s \ E n t i t y < / 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 C o l u m n s \ D e a t h s   -   N e o p l a s m s   -   S e x :   B o t h   -   A g e :   A g e - s t a n d a r d i z e d   ( R a t e ) < / K e y > < / a : K e y > < a : V a l u e   i : t y p e = " T a b l e W i d g e t B a s e V i e w S t a t e " / > < / a : K e y V a l u e O f D i a g r a m O b j e c t K e y a n y T y p e z b w N T n L X > < a : K e y V a l u e O f D i a g r a m O b j e c t K e y a n y T y p e z b w N T n L X > < a : K e y > < K e y > C o l u m n s \ D e a t h s   -   N e o p l a s m s   -   S e x :   B o t h   -   A g e :   A l l   A g e s   ( R a t e ) < / K e y > < / a : K e y > < a : V a l u e   i : t y p e = " T a b l e W i d g e t B a s e V i e w S t a t e " / > < / a : K e y V a l u e O f D i a g r a m O b j e c t K e y a n y T y p e z b w N T n L X > < a : K e y V a l u e O f D i a g r a m O b j e c t K e y a n y T y p e z b w N T n L X > < a : K e y > < K e y > C o l u m n s \ D e a t h s   -   N e o p l a s m s   -   S e x :   B o t h   -   A g e :   A l l   A g e s   ( N u m b e r ) 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T a b l e O r d e r " > < C u s t o m C o n t e n t > < ! [ C D A T A [ 0 1   a n n u a l - n u m b e r - o f - d e a t h s - b y - c a u s e _ d 4 e f 4 7 e 7 - 3 8 0 2 - 4 1 9 d - 9 4 9 8 - 2 1 a 1 c 6 3 8 e 8 d d , 0 2   t o t a l - c a n c e r - d e a t h s - b y - t y p e _ 1 f b 3 8 a 2 3 - a c 7 6 - 4 1 d c - a 7 c f - 4 4 1 d 6 4 0 5 7 f 3 4 , 0 3   c a n c e r - d e a t h - r a t e s - b y - a g e _ b 4 2 4 f 2 6 7 - f 5 0 a - 4 7 5 b - b 4 3 e - 1 2 4 f 1 8 b e 8 3 9 a , 0 4 _ s h a r e - o f - p o p u l a t i o n - w i t h - c a n c e r - t y p e s _ _ f c 1 b 2 c 1 c - 1 6 f e - 4 d a d - b a 6 4 - e 6 5 8 d 1 d b 9 6 5 1 , 0 5 _ s h a r e - o f - p o p u l a t i o n - w i t h - c a n c e r _ 3 5 9 d c 5 4 0 - a e d 6 - 4 9 7 8 - 9 5 4 7 - f f d d f 3 4 f f 2 7 9 , 0 6   n u m b e r - o f - p e o p l e - w i t h - c a n c e r - b y - a g e _ 8 7 b 2 b 5 5 2 - 9 b 3 3 - 4 5 4 3 - 9 a 9 6 - 7 3 9 c 6 2 3 1 0 d 9 c , 0 7   s h a r e - o f - p o p u l a t i o n - w i t h - c a n c e r - b y - a g e _ 8 6 2 2 c c f 8 - a 8 9 5 - 4 6 8 5 - a b d b - 7 d c 4 4 f d 0 6 b 3 c , 0 8   d i s e a s e - b u r d e n - r a t e s - b y - c a n c e r - t y p e s _ 8 7 6 9 d 6 e 9 - 4 a 9 a - 4 1 0 b - 9 0 1 b - f d c 2 8 1 a 5 c 8 4 c , 0 9 _ c a n c e r - d e a t h s - r a t e - a n d - a g e - s t a n d a r d i z e d - r a t e - i n d e x _ 2 0 4 a a e 4 d - d c a 2 - 4 7 7 1 - a 8 3 c - f 9 0 0 7 e 3 0 2 5 3 a ] ] > < / C u s t o m C o n t e n t > < / G e m i n i > 
</file>

<file path=customXml/item15.xml>��< ? x m l   v e r s i o n = " 1 . 0 "   e n c o d i n g = " U T F - 1 6 " ? > < G e m i n i   x m l n s = " h t t p : / / g e m i n i / p i v o t c u s t o m i z a t i o n / T a b l e X M L _ 0 5 _ s h a r e - o f - p o p u l a t i o n - w i t h - c a n c e r _ 3 5 9 d c 5 4 0 - a e d 6 - 4 9 7 8 - 9 5 4 7 - f f d d f 3 4 f f 2 7 9 " > < C u s t o m C o n t e n t > < ! [ C D A T A [ < T a b l e W i d g e t G r i d S e r i a l i z a t i o n   x m l n s : x s d = " h t t p : / / w w w . w 3 . o r g / 2 0 0 1 / X M L S c h e m a "   x m l n s : x s i = " h t t p : / / w w w . w 3 . o r g / 2 0 0 1 / X M L S c h e m a - i n s t a n c e " > < C o l u m n S u g g e s t e d T y p e   / > < C o l u m n F o r m a t   / > < C o l u m n A c c u r a c y   / > < C o l u m n C u r r e n c y S y m b o l   / > < C o l u m n P o s i t i v e P a t t e r n   / > < C o l u m n N e g a t i v e P a t t e r n   / > < C o l u m n W i d t h s > < i t e m > < k e y > < s t r i n g > E n t i t y < / s t r i n g > < / k e y > < v a l u e > < i n t > 7 1 < / i n t > < / v a l u e > < / i t e m > < i t e m > < k e y > < s t r i n g > C o d e < / s t r i n g > < / k e y > < v a l u e > < i n t > 6 8 < / i n t > < / v a l u e > < / i t e m > < i t e m > < k e y > < s t r i n g > Y e a r < / s t r i n g > < / k e y > < v a l u e > < i n t > 6 2 < / i n t > < / v a l u e > < / i t e m > < i t e m > < k e y > < s t r i n g > P r e v a l e n c e   -   N e o p l a s m s   -   S e x :   B o t h   -   A g e :   A g e - s t a n d a r d i z e d   ( P e r c < / s t r i n g > < / k e y > < v a l u e > < i n t > 4 4 0 < / i n t > < / v a l u e > < / i t e m > < / C o l u m n W i d t h s > < C o l u m n D i s p l a y I n d e x > < i t e m > < k e y > < s t r i n g > E n t i t y < / s t r i n g > < / k e y > < v a l u e > < i n t > 0 < / i n t > < / v a l u e > < / i t e m > < i t e m > < k e y > < s t r i n g > C o d e < / s t r i n g > < / k e y > < v a l u e > < i n t > 1 < / i n t > < / v a l u e > < / i t e m > < i t e m > < k e y > < s t r i n g > Y e a r < / s t r i n g > < / k e y > < v a l u e > < i n t > 2 < / i n t > < / v a l u e > < / i t e m > < i t e m > < k e y > < s t r i n g > P r e v a l e n c e   -   N e o p l a s m s   -   S e x :   B o t h   -   A g e :   A g e - s t a n d a r d i z e d   ( P e r c < / s t r i n g > < / k e y > < v a l u e > < i n t > 3 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0 1   a n n u a l - n u m b e r - o f - d e a t h s - b y - c a u s e _ d 4 e f 4 7 e 7 - 3 8 0 2 - 4 1 9 d - 9 4 9 8 - 2 1 a 1 c 6 3 8 e 8 d d " > < C u s t o m C o n t e n t > < ! [ C D A T A [ < T a b l e W i d g e t G r i d S e r i a l i z a t i o n   x m l n s : x s d = " h t t p : / / w w w . w 3 . o r g / 2 0 0 1 / X M L S c h e m a "   x m l n s : x s i = " h t t p : / / w w w . w 3 . o r g / 2 0 0 1 / X M L S c h e m a - i n s t a n c e " > < C o l u m n S u g g e s t e d T y p e   / > < C o l u m n F o r m a t   / > < C o l u m n A c c u r a c y   / > < C o l u m n C u r r e n c y S y m b o l   / > < C o l u m n P o s i t i v e P a t t e r n   / > < C o l u m n N e g a t i v e P a t t e r n   / > < C o l u m n W i d t h s > < i t e m > < k e y > < s t r i n g > E n t i t y < / s t r i n g > < / k e y > < v a l u e > < i n t > 7 1 < / i n t > < / v a l u e > < / i t e m > < i t e m > < k e y > < s t r i n g > C o d e < / s t r i n g > < / k e y > < v a l u e > < i n t > 6 8 < / i n t > < / v a l u e > < / i t e m > < i t e m > < k e y > < s t r i n g > Y e a r < / s t r i n g > < / k e y > < v a l u e > < i n t > 6 2 < / i n t > < / v a l u e > < / i t e m > < i t e m > < k e y > < s t r i n g > N u m b e r   o f   e x e c u t i o n s   ( A m n e s t y   I n t e r n a t i o n a l ) < / s t r i n g > < / k e y > < v a l u e > < i n t > 3 2 4 < / i n t > < / v a l u e > < / i t e m > < i t e m > < k e y > < s t r i n g > D e a t h s   -   M e n i n g i t i s   -   S e x :   B o t h   -   A g e :   A l l   A g e s   ( N u m b e r ) < / s t r i n g > < / k e y > < v a l u e > < i n t > 3 8 0 < / i n t > < / v a l u e > < / i t e m > < i t e m > < k e y > < s t r i n g > D e a t h s   -   A l z h e i m e r ' s   d i s e a s e   a n d   o t h e r   d e m e n t i a s   -   S e x :   B o t h   -   A < / s t r i n g > < / k e y > < v a l u e > < i n t > 4 3 3 < / i n t > < / v a l u e > < / i t e m > < i t e m > < k e y > < s t r i n g > D e a t h s   -   P a r k i n s o n ' s   d i s e a s e   -   S e x :   B o t h   -   A g e :   A l l   A g e s   ( N u m b e r < / s t r i n g > < / k e y > < v a l u e > < i n t > 4 3 0 < / i n t > < / v a l u e > < / i t e m > < i t e m > < k e y > < s t r i n g > D e a t h s   -   N u t r i t i o n a l   d e f i c i e n c i e s   -   S e x :   B o t h   -   A g e :   A l l   A g e s   ( N < / s t r i n g > < / k e y > < v a l u e > < i n t > 4 1 3 < / i n t > < / v a l u e > < / i t e m > < i t e m > < k e y > < s t r i n g > D e a t h s   -   M a l a r i a   -   S e x :   B o t h   -   A g e :   A l l   A g e s   ( N u m b e r ) < / s t r i n g > < / k e y > < v a l u e > < i n t > 3 6 1 < / i n t > < / v a l u e > < / i t e m > < i t e m > < k e y > < s t r i n g > D e a t h s   -   D r o w n i n g   -   S e x :   B o t h   -   A g e :   A l l   A g e s   ( N u m b e r ) < / s t r i n g > < / k e y > < v a l u e > < i n t > 3 7 5 < / i n t > < / v a l u e > < / i t e m > < i t e m > < k e y > < s t r i n g > D e a t h s   -   I n t e r p e r s o n a l   v i o l e n c e   -   S e x :   B o t h   -   A g e :   A l l   A g e s   ( N u m < / s t r i n g > < / k e y > < v a l u e > < i n t > 4 2 9 < / i n t > < / v a l u e > < / i t e m > < i t e m > < k e y > < s t r i n g > D e a t h s   -   M a t e r n a l   d i s o r d e r s   -   S e x :   B o t h   -   A g e :   A l l   A g e s   ( N u m b e r ) < / s t r i n g > < / k e y > < v a l u e > < i n t > 4 3 2 < / i n t > < / v a l u e > < / i t e m > < i t e m > < k e y > < s t r i n g > D e a t h s   -   H I V / A I D S   -   S e x :   B o t h   -   A g e :   A l l   A g e s   ( N u m b e r ) < / s t r i n g > < / k e y > < v a l u e > < i n t > 3 7 0 < / i n t > < / v a l u e > < / i t e m > < i t e m > < k e y > < s t r i n g > D e a t h s   -   D r u g   u s e   d i s o r d e r s   -   S e x :   B o t h   -   A g e :   A l l   A g e s   ( N u m b e r ) < / s t r i n g > < / k e y > < v a l u e > < i n t > 4 3 0 < / i n t > < / v a l u e > < / i t e m > < i t e m > < k e y > < s t r i n g > D e a t h s   -   T u b e r c u l o s i s   -   S e x :   B o t h   -   A g e :   A l l   A g e s   ( N u m b e r ) < / s t r i n g > < / k e y > < v a l u e > < i n t > 3 9 2 < / i n t > < / v a l u e > < / i t e m > < i t e m > < k e y > < s t r i n g > D e a t h s   -   C a r d i o v a s c u l a r   d i s e a s e s   -   S e x :   B o t h   -   A g e :   A l l   A g e s   ( N u < / s t r i n g > < / k e y > < v a l u e > < i n t > 4 2 3 < / i n t > < / v a l u e > < / i t e m > < i t e m > < k e y > < s t r i n g > D e a t h s   -   L o w e r   r e s p i r a t o r y   i n f e c t i o n s   -   S e x :   B o t h   -   A g e :   A l l   A g e < / s t r i n g > < / k e y > < v a l u e > < i n t > 4 1 8 < / i n t > < / v a l u e > < / i t e m > < i t e m > < k e y > < s t r i n g > D e a t h s   -   N e o n a t a l   d i s o r d e r s   -   S e x :   B o t h   -   A g e :   A l l   A g e s   ( N u m b e r ) < / s t r i n g > < / k e y > < v a l u e > < i n t > 4 3 3 < / i n t > < / v a l u e > < / i t e m > < i t e m > < k e y > < s t r i n g > D e a t h s   -   A l c o h o l   u s e   d i s o r d e r s   -   S e x :   B o t h   -   A g e :   A l l   A g e s   ( N u m b < / s t r i n g > < / k e y > < v a l u e > < i n t > 4 3 0 < / i n t > < / v a l u e > < / i t e m > < i t e m > < k e y > < s t r i n g > D e a t h s   -   S e l f - h a r m   -   S e x :   B o t h   -   A g e :   A l l   A g e s   ( N u m b e r ) < / s t r i n g > < / k e y > < v a l u e > < i n t > 3 7 6 < / i n t > < / v a l u e > < / i t e m > < i t e m > < k e y > < s t r i n g > D e a t h s   -   E x p o s u r e   t o   f o r c e s   o f   n a t u r e   -   S e x :   B o t h   -   A g e :   A l l   A g e < / s t r i n g > < / k e y > < v a l u e > < i n t > 4 1 9 < / i n t > < / v a l u e > < / i t e m > < i t e m > < k e y > < s t r i n g > D e a t h s   -   D i a r r h e a l   d i s e a s e s   -   S e x :   B o t h   -   A g e :   A l l   A g e s   ( N u m b e r ) < / s t r i n g > < / k e y > < v a l u e > < i n t > 4 2 8 < / i n t > < / v a l u e > < / i t e m > < i t e m > < k e y > < s t r i n g > D e a t h s   -   E n v i r o n m e n t a l   h e a t   a n d   c o l d   e x p o s u r e   -   S e x :   B o t h   -   A g e : < / s t r i n g > < / k e y > < v a l u e > < i n t > 4 3 6 < / i n t > < / v a l u e > < / i t e m > < i t e m > < k e y > < s t r i n g > D e a t h s   -   N e o p l a s m s   -   S e x :   B o t h   -   A g e :   A l l   A g e s   ( N u m b e r ) < / s t r i n g > < / k e y > < v a l u e > < i n t > 3 8 4 < / i n t > < / v a l u e > < / i t e m > < i t e m > < k e y > < s t r i n g > D e a t h s   -   C o n f l i c t   a n d   t e r r o r i s m   -   S e x :   B o t h   -   A g e :   A l l   A g e s   ( N u m < / s t r i n g > < / k e y > < v a l u e > < i n t > 4 2 3 < / i n t > < / v a l u e > < / i t e m > < i t e m > < k e y > < s t r i n g > D e a t h s   -   D i a b e t e s   m e l l i t u s   -   S e x :   B o t h   -   A g e :   A l l   A g e s   ( N u m b e r ) < / s t r i n g > < / k e y > < v a l u e > < i n t > 4 2 4 < / i n t > < / v a l u e > < / i t e m > < i t e m > < k e y > < s t r i n g > D e a t h s   -   C h r o n i c   k i d n e y   d i s e a s e   -   S e x :   B o t h   -   A g e :   A l l   A g e s   ( N u m < / s t r i n g > < / k e y > < v a l u e > < i n t > 4 3 1 < / i n t > < / v a l u e > < / i t e m > < i t e m > < k e y > < s t r i n g > D e a t h s   -   P o i s o n i n g s   -   S e x :   B o t h   -   A g e :   A l l   A g e s   ( N u m b e r ) < / s t r i n g > < / k e y > < v a l u e > < i n t > 3 8 2 < / i n t > < / v a l u e > < / i t e m > < i t e m > < k e y > < s t r i n g > D e a t h s   -   P r o t e i n - e n e r g y   m a l n u t r i t i o n   -   S e x :   B o t h   -   A g e :   A l l   A g e s < / s t r i n g > < / k e y > < v a l u e > < i n t > 4 2 5 < / i n t > < / v a l u e > < / i t e m > < i t e m > < k e y > < s t r i n g > T e r r o r i s m   ( d e a t h s ) < / s t r i n g > < / k e y > < v a l u e > < i n t > 1 5 0 < / i n t > < / v a l u e > < / i t e m > < i t e m > < k e y > < s t r i n g > D e a t h s   -   R o a d   i n j u r i e s   -   S e x :   B o t h   -   A g e :   A l l   A g e s   ( N u m b e r ) < / s t r i n g > < / k e y > < v a l u e > < i n t > 3 9 6 < / i n t > < / v a l u e > < / i t e m > < i t e m > < k e y > < s t r i n g > D e a t h s   -   C h r o n i c   r e s p i r a t o r y   d i s e a s e s   -   S e x :   B o t h   -   A g e :   A l l   A g e < / s t r i n g > < / k e y > < v a l u e > < i n t > 4 1 9 < / i n t > < / v a l u e > < / i t e m > < i t e m > < k e y > < s t r i n g > D e a t h s   -   C i r r h o s i s   a n d   o t h e r   c h r o n i c   l i v e r   d i s e a s e s   -   S e x :   B o t h < / s t r i n g > < / k e y > < v a l u e > < i n t > 4 1 1 < / i n t > < / v a l u e > < / i t e m > < i t e m > < k e y > < s t r i n g > D e a t h s   -   D i g e s t i v e   d i s e a s e s   -   S e x :   B o t h   -   A g e :   A l l   A g e s   ( N u m b e r ) < / s t r i n g > < / k e y > < v a l u e > < i n t > 4 2 8 < / i n t > < / v a l u e > < / i t e m > < i t e m > < k e y > < s t r i n g > D e a t h s   -   F i r e ,   h e a t ,   a n d   h o t   s u b s t a n c e s   -   S e x :   B o t h   -   A g e :   A l l   A < / s t r i n g > < / k e y > < v a l u e > < i n t > 4 1 4 < / i n t > < / v a l u e > < / i t e m > < i t e m > < k e y > < s t r i n g > D e a t h s   -   A c u t e   h e p a t i t i s   -   S e x :   B o t h   -   A g e :   A l l   A g e s   ( N u m b e r ) < / s t r i n g > < / k e y > < v a l u e > < i n t > 4 0 7 < / i n t > < / v a l u e > < / i t e m > < / C o l u m n W i d t h s > < C o l u m n D i s p l a y I n d e x > < i t e m > < k e y > < s t r i n g > E n t i t y < / s t r i n g > < / k e y > < v a l u e > < i n t > 0 < / i n t > < / v a l u e > < / i t e m > < i t e m > < k e y > < s t r i n g > C o d e < / s t r i n g > < / k e y > < v a l u e > < i n t > 1 < / i n t > < / v a l u e > < / i t e m > < i t e m > < k e y > < s t r i n g > Y e a r < / s t r i n g > < / k e y > < v a l u e > < i n t > 2 < / i n t > < / v a l u e > < / i t e m > < i t e m > < k e y > < s t r i n g > N u m b e r   o f   e x e c u t i o n s   ( A m n e s t y   I n t e r n a t i o n a l ) < / s t r i n g > < / k e y > < v a l u e > < i n t > 3 < / i n t > < / v a l u e > < / i t e m > < i t e m > < k e y > < s t r i n g > D e a t h s   -   M e n i n g i t i s   -   S e x :   B o t h   -   A g e :   A l l   A g e s   ( N u m b e r ) < / s t r i n g > < / k e y > < v a l u e > < i n t > 4 < / i n t > < / v a l u e > < / i t e m > < i t e m > < k e y > < s t r i n g > D e a t h s   -   A l z h e i m e r ' s   d i s e a s e   a n d   o t h e r   d e m e n t i a s   -   S e x :   B o t h   -   A < / s t r i n g > < / k e y > < v a l u e > < i n t > 5 < / i n t > < / v a l u e > < / i t e m > < i t e m > < k e y > < s t r i n g > D e a t h s   -   P a r k i n s o n ' s   d i s e a s e   -   S e x :   B o t h   -   A g e :   A l l   A g e s   ( N u m b e r < / s t r i n g > < / k e y > < v a l u e > < i n t > 6 < / i n t > < / v a l u e > < / i t e m > < i t e m > < k e y > < s t r i n g > D e a t h s   -   N u t r i t i o n a l   d e f i c i e n c i e s   -   S e x :   B o t h   -   A g e :   A l l   A g e s   ( N < / s t r i n g > < / k e y > < v a l u e > < i n t > 7 < / i n t > < / v a l u e > < / i t e m > < i t e m > < k e y > < s t r i n g > D e a t h s   -   M a l a r i a   -   S e x :   B o t h   -   A g e :   A l l   A g e s   ( N u m b e r ) < / s t r i n g > < / k e y > < v a l u e > < i n t > 8 < / i n t > < / v a l u e > < / i t e m > < i t e m > < k e y > < s t r i n g > D e a t h s   -   D r o w n i n g   -   S e x :   B o t h   -   A g e :   A l l   A g e s   ( N u m b e r ) < / s t r i n g > < / k e y > < v a l u e > < i n t > 9 < / i n t > < / v a l u e > < / i t e m > < i t e m > < k e y > < s t r i n g > D e a t h s   -   I n t e r p e r s o n a l   v i o l e n c e   -   S e x :   B o t h   -   A g e :   A l l   A g e s   ( N u m < / s t r i n g > < / k e y > < v a l u e > < i n t > 1 0 < / i n t > < / v a l u e > < / i t e m > < i t e m > < k e y > < s t r i n g > D e a t h s   -   M a t e r n a l   d i s o r d e r s   -   S e x :   B o t h   -   A g e :   A l l   A g e s   ( N u m b e r ) < / s t r i n g > < / k e y > < v a l u e > < i n t > 1 1 < / i n t > < / v a l u e > < / i t e m > < i t e m > < k e y > < s t r i n g > D e a t h s   -   H I V / A I D S   -   S e x :   B o t h   -   A g e :   A l l   A g e s   ( N u m b e r ) < / s t r i n g > < / k e y > < v a l u e > < i n t > 1 2 < / i n t > < / v a l u e > < / i t e m > < i t e m > < k e y > < s t r i n g > D e a t h s   -   D r u g   u s e   d i s o r d e r s   -   S e x :   B o t h   -   A g e :   A l l   A g e s   ( N u m b e r ) < / s t r i n g > < / k e y > < v a l u e > < i n t > 1 3 < / i n t > < / v a l u e > < / i t e m > < i t e m > < k e y > < s t r i n g > D e a t h s   -   T u b e r c u l o s i s   -   S e x :   B o t h   -   A g e :   A l l   A g e s   ( N u m b e r ) < / s t r i n g > < / k e y > < v a l u e > < i n t > 1 4 < / i n t > < / v a l u e > < / i t e m > < i t e m > < k e y > < s t r i n g > D e a t h s   -   C a r d i o v a s c u l a r   d i s e a s e s   -   S e x :   B o t h   -   A g e :   A l l   A g e s   ( N u < / s t r i n g > < / k e y > < v a l u e > < i n t > 1 5 < / i n t > < / v a l u e > < / i t e m > < i t e m > < k e y > < s t r i n g > D e a t h s   -   L o w e r   r e s p i r a t o r y   i n f e c t i o n s   -   S e x :   B o t h   -   A g e :   A l l   A g e < / s t r i n g > < / k e y > < v a l u e > < i n t > 1 6 < / i n t > < / v a l u e > < / i t e m > < i t e m > < k e y > < s t r i n g > D e a t h s   -   N e o n a t a l   d i s o r d e r s   -   S e x :   B o t h   -   A g e :   A l l   A g e s   ( N u m b e r ) < / s t r i n g > < / k e y > < v a l u e > < i n t > 1 7 < / i n t > < / v a l u e > < / i t e m > < i t e m > < k e y > < s t r i n g > D e a t h s   -   A l c o h o l   u s e   d i s o r d e r s   -   S e x :   B o t h   -   A g e :   A l l   A g e s   ( N u m b < / s t r i n g > < / k e y > < v a l u e > < i n t > 1 8 < / i n t > < / v a l u e > < / i t e m > < i t e m > < k e y > < s t r i n g > D e a t h s   -   S e l f - h a r m   -   S e x :   B o t h   -   A g e :   A l l   A g e s   ( N u m b e r ) < / s t r i n g > < / k e y > < v a l u e > < i n t > 1 9 < / i n t > < / v a l u e > < / i t e m > < i t e m > < k e y > < s t r i n g > D e a t h s   -   E x p o s u r e   t o   f o r c e s   o f   n a t u r e   -   S e x :   B o t h   -   A g e :   A l l   A g e < / s t r i n g > < / k e y > < v a l u e > < i n t > 2 0 < / i n t > < / v a l u e > < / i t e m > < i t e m > < k e y > < s t r i n g > D e a t h s   -   D i a r r h e a l   d i s e a s e s   -   S e x :   B o t h   -   A g e :   A l l   A g e s   ( N u m b e r ) < / s t r i n g > < / k e y > < v a l u e > < i n t > 2 1 < / i n t > < / v a l u e > < / i t e m > < i t e m > < k e y > < s t r i n g > D e a t h s   -   E n v i r o n m e n t a l   h e a t   a n d   c o l d   e x p o s u r e   -   S e x :   B o t h   -   A g e : < / s t r i n g > < / k e y > < v a l u e > < i n t > 2 2 < / i n t > < / v a l u e > < / i t e m > < i t e m > < k e y > < s t r i n g > D e a t h s   -   N e o p l a s m s   -   S e x :   B o t h   -   A g e :   A l l   A g e s   ( N u m b e r ) < / s t r i n g > < / k e y > < v a l u e > < i n t > 2 3 < / i n t > < / v a l u e > < / i t e m > < i t e m > < k e y > < s t r i n g > D e a t h s   -   C o n f l i c t   a n d   t e r r o r i s m   -   S e x :   B o t h   -   A g e :   A l l   A g e s   ( N u m < / s t r i n g > < / k e y > < v a l u e > < i n t > 2 4 < / i n t > < / v a l u e > < / i t e m > < i t e m > < k e y > < s t r i n g > D e a t h s   -   D i a b e t e s   m e l l i t u s   -   S e x :   B o t h   -   A g e :   A l l   A g e s   ( N u m b e r ) < / s t r i n g > < / k e y > < v a l u e > < i n t > 2 5 < / i n t > < / v a l u e > < / i t e m > < i t e m > < k e y > < s t r i n g > D e a t h s   -   C h r o n i c   k i d n e y   d i s e a s e   -   S e x :   B o t h   -   A g e :   A l l   A g e s   ( N u m < / s t r i n g > < / k e y > < v a l u e > < i n t > 2 6 < / i n t > < / v a l u e > < / i t e m > < i t e m > < k e y > < s t r i n g > D e a t h s   -   P o i s o n i n g s   -   S e x :   B o t h   -   A g e :   A l l   A g e s   ( N u m b e r ) < / s t r i n g > < / k e y > < v a l u e > < i n t > 2 7 < / i n t > < / v a l u e > < / i t e m > < i t e m > < k e y > < s t r i n g > D e a t h s   -   P r o t e i n - e n e r g y   m a l n u t r i t i o n   -   S e x :   B o t h   -   A g e :   A l l   A g e s < / s t r i n g > < / k e y > < v a l u e > < i n t > 2 8 < / i n t > < / v a l u e > < / i t e m > < i t e m > < k e y > < s t r i n g > T e r r o r i s m   ( d e a t h s ) < / s t r i n g > < / k e y > < v a l u e > < i n t > 2 9 < / i n t > < / v a l u e > < / i t e m > < i t e m > < k e y > < s t r i n g > D e a t h s   -   R o a d   i n j u r i e s   -   S e x :   B o t h   -   A g e :   A l l   A g e s   ( N u m b e r ) < / s t r i n g > < / k e y > < v a l u e > < i n t > 3 0 < / i n t > < / v a l u e > < / i t e m > < i t e m > < k e y > < s t r i n g > D e a t h s   -   C h r o n i c   r e s p i r a t o r y   d i s e a s e s   -   S e x :   B o t h   -   A g e :   A l l   A g e < / s t r i n g > < / k e y > < v a l u e > < i n t > 3 1 < / i n t > < / v a l u e > < / i t e m > < i t e m > < k e y > < s t r i n g > D e a t h s   -   C i r r h o s i s   a n d   o t h e r   c h r o n i c   l i v e r   d i s e a s e s   -   S e x :   B o t h < / s t r i n g > < / k e y > < v a l u e > < i n t > 3 2 < / i n t > < / v a l u e > < / i t e m > < i t e m > < k e y > < s t r i n g > D e a t h s   -   D i g e s t i v e   d i s e a s e s   -   S e x :   B o t h   -   A g e :   A l l   A g e s   ( N u m b e r ) < / s t r i n g > < / k e y > < v a l u e > < i n t > 3 3 < / i n t > < / v a l u e > < / i t e m > < i t e m > < k e y > < s t r i n g > D e a t h s   -   F i r e ,   h e a t ,   a n d   h o t   s u b s t a n c e s   -   S e x :   B o t h   -   A g e :   A l l   A < / s t r i n g > < / k e y > < v a l u e > < i n t > 3 4 < / i n t > < / v a l u e > < / i t e m > < i t e m > < k e y > < s t r i n g > D e a t h s   -   A c u t e   h e p a t i t i s   -   S e x :   B o t h   -   A g e :   A l l   A g e s   ( N u m b e r ) < / s t r i n g > < / k e y > < v a l u e > < i n t > 3 5 < / 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 0 3   c a n c e r - d e a t h - r a t e s - b y - a g e 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 0 3   c a n c e r - d e a t h - r a t e s - b y - a g e 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 D e a t h s   -   N e o p l a s m s   -   S e x :   B o t h   -   A g e :   U n d e r   5   ( R a t e ) < / K e y > < / D i a g r a m O b j e c t K e y > < D i a g r a m O b j e c t K e y > < K e y > M e a s u r e s \ S u m   o f   D e a t h s   -   N e o p l a s m s   -   S e x :   B o t h   -   A g e :   U n d e r   5   ( R a t e ) \ T a g I n f o \ F o r m u l a < / K e y > < / D i a g r a m O b j e c t K e y > < D i a g r a m O b j e c t K e y > < K e y > M e a s u r e s \ S u m   o f   D e a t h s   -   N e o p l a s m s   -   S e x :   B o t h   -   A g e :   U n d e r   5   ( R a t e ) \ T a g I n f o \ V a l u e < / K e y > < / D i a g r a m O b j e c t K e y > < D i a g r a m O b j e c t K e y > < K e y > M e a s u r e s \ S u m   o f   D e a t h s   -   N e o p l a s m s   -   S e x :   B o t h   -   A g e :   A g e - s t a n d a r d i z e d   ( R a t e ) < / K e y > < / D i a g r a m O b j e c t K e y > < D i a g r a m O b j e c t K e y > < K e y > M e a s u r e s \ S u m   o f   D e a t h s   -   N e o p l a s m s   -   S e x :   B o t h   -   A g e :   A g e - s t a n d a r d i z e d   ( R a t e ) \ T a g I n f o \ F o r m u l a < / K e y > < / D i a g r a m O b j e c t K e y > < D i a g r a m O b j e c t K e y > < K e y > M e a s u r e s \ S u m   o f   D e a t h s   -   N e o p l a s m s   -   S e x :   B o t h   -   A g e :   A g e - s t a n d a r d i z e d   ( R a t e ) \ T a g I n f o \ V a l u e < / K e y > < / D i a g r a m O b j e c t K e y > < D i a g r a m O b j e c t K e y > < K e y > M e a s u r e s \ S u m   o f   D e a t h s   -   N e o p l a s m s   -   S e x :   B o t h   -   A g e :   A l l   A g e s   ( R a t e ) < / K e y > < / D i a g r a m O b j e c t K e y > < D i a g r a m O b j e c t K e y > < K e y > M e a s u r e s \ S u m   o f   D e a t h s   -   N e o p l a s m s   -   S e x :   B o t h   -   A g e :   A l l   A g e s   ( R a t e ) \ T a g I n f o \ F o r m u l a < / K e y > < / D i a g r a m O b j e c t K e y > < D i a g r a m O b j e c t K e y > < K e y > M e a s u r e s \ S u m   o f   D e a t h s   -   N e o p l a s m s   -   S e x :   B o t h   -   A g e :   A l l   A g e s   ( R a t e ) \ T a g I n f o \ V a l u e < / K e y > < / D i a g r a m O b j e c t K e y > < D i a g r a m O b j e c t K e y > < K e y > M e a s u r e s \ S u m   o f   D e a t h s   -   N e o p l a s m s   -   S e x :   B o t h   -   A g e :   7 0 +   y e a r s   ( R a t e ) < / K e y > < / D i a g r a m O b j e c t K e y > < D i a g r a m O b j e c t K e y > < K e y > M e a s u r e s \ S u m   o f   D e a t h s   -   N e o p l a s m s   -   S e x :   B o t h   -   A g e :   7 0 +   y e a r s   ( R a t e ) \ T a g I n f o \ F o r m u l a < / K e y > < / D i a g r a m O b j e c t K e y > < D i a g r a m O b j e c t K e y > < K e y > M e a s u r e s \ S u m   o f   D e a t h s   -   N e o p l a s m s   -   S e x :   B o t h   -   A g e :   7 0 +   y e a r s   ( R a t e ) \ T a g I n f o \ V a l u e < / K e y > < / D i a g r a m O b j e c t K e y > < D i a g r a m O b j e c t K e y > < K e y > M e a s u r e s \ S u m   o f   D e a t h s   -   N e o p l a s m s   -   S e x :   B o t h   -   A g e :   5 - 1 4   y e a r s   ( R a t e ) < / K e y > < / D i a g r a m O b j e c t K e y > < D i a g r a m O b j e c t K e y > < K e y > M e a s u r e s \ S u m   o f   D e a t h s   -   N e o p l a s m s   -   S e x :   B o t h   -   A g e :   5 - 1 4   y e a r s   ( R a t e ) \ T a g I n f o \ F o r m u l a < / K e y > < / D i a g r a m O b j e c t K e y > < D i a g r a m O b j e c t K e y > < K e y > M e a s u r e s \ S u m   o f   D e a t h s   -   N e o p l a s m s   -   S e x :   B o t h   -   A g e :   5 - 1 4   y e a r s   ( R a t e ) \ T a g I n f o \ V a l u e < / K e y > < / D i a g r a m O b j e c t K e y > < D i a g r a m O b j e c t K e y > < K e y > M e a s u r e s \ S u m   o f   D e a t h s   -   N e o p l a s m s   -   S e x :   B o t h   -   A g e :   5 0 - 6 9   y e a r s   ( R a t e ) < / K e y > < / D i a g r a m O b j e c t K e y > < D i a g r a m O b j e c t K e y > < K e y > M e a s u r e s \ S u m   o f   D e a t h s   -   N e o p l a s m s   -   S e x :   B o t h   -   A g e :   5 0 - 6 9   y e a r s   ( R a t e ) \ T a g I n f o \ F o r m u l a < / K e y > < / D i a g r a m O b j e c t K e y > < D i a g r a m O b j e c t K e y > < K e y > M e a s u r e s \ S u m   o f   D e a t h s   -   N e o p l a s m s   -   S e x :   B o t h   -   A g e :   5 0 - 6 9   y e a r s   ( R a t e ) \ T a g I n f o \ V a l u e < / K e y > < / D i a g r a m O b j e c t K e y > < D i a g r a m O b j e c t K e y > < K e y > M e a s u r e s \ S u m   o f   D e a t h s   -   N e o p l a s m s   -   S e x :   B o t h   -   A g e :   1 5 - 4 9   y e a r s   ( R a t e ) < / K e y > < / D i a g r a m O b j e c t K e y > < D i a g r a m O b j e c t K e y > < K e y > M e a s u r e s \ S u m   o f   D e a t h s   -   N e o p l a s m s   -   S e x :   B o t h   -   A g e :   1 5 - 4 9   y e a r s   ( R a t e ) \ T a g I n f o \ F o r m u l a < / K e y > < / D i a g r a m O b j e c t K e y > < D i a g r a m O b j e c t K e y > < K e y > M e a s u r e s \ S u m   o f   D e a t h s   -   N e o p l a s m s   -   S e x :   B o t h   -   A g e :   1 5 - 4 9   y e a r s   ( R a t e ) \ T a g I n f o \ V a l u e < / K e y > < / D i a g r a m O b j e c t K e y > < D i a g r a m O b j e c t K e y > < K e y > C o l u m n s \ E n t i t y < / K e y > < / D i a g r a m O b j e c t K e y > < D i a g r a m O b j e c t K e y > < K e y > C o l u m n s \ C o d e < / K e y > < / D i a g r a m O b j e c t K e y > < D i a g r a m O b j e c t K e y > < K e y > C o l u m n s \ Y e a r < / K e y > < / D i a g r a m O b j e c t K e y > < D i a g r a m O b j e c t K e y > < K e y > C o l u m n s \ D e a t h s   -   N e o p l a s m s   -   S e x :   B o t h   -   A g e :   U n d e r   5   ( R a t e ) < / K e y > < / D i a g r a m O b j e c t K e y > < D i a g r a m O b j e c t K e y > < K e y > C o l u m n s \ D e a t h s   -   N e o p l a s m s   -   S e x :   B o t h   -   A g e :   A g e - s t a n d a r d i z e d   ( R a t e ) < / K e y > < / D i a g r a m O b j e c t K e y > < D i a g r a m O b j e c t K e y > < K e y > C o l u m n s \ D e a t h s   -   N e o p l a s m s   -   S e x :   B o t h   -   A g e :   A l l   A g e s   ( R a t e ) < / K e y > < / D i a g r a m O b j e c t K e y > < D i a g r a m O b j e c t K e y > < K e y > C o l u m n s \ D e a t h s   -   N e o p l a s m s   -   S e x :   B o t h   -   A g e :   7 0 +   y e a r s   ( R a t e ) < / K e y > < / D i a g r a m O b j e c t K e y > < D i a g r a m O b j e c t K e y > < K e y > C o l u m n s \ D e a t h s   -   N e o p l a s m s   -   S e x :   B o t h   -   A g e :   5 - 1 4   y e a r s   ( R a t e ) < / K e y > < / D i a g r a m O b j e c t K e y > < D i a g r a m O b j e c t K e y > < K e y > C o l u m n s \ D e a t h s   -   N e o p l a s m s   -   S e x :   B o t h   -   A g e :   5 0 - 6 9   y e a r s   ( R a t e ) < / K e y > < / D i a g r a m O b j e c t K e y > < D i a g r a m O b j e c t K e y > < K e y > C o l u m n s \ D e a t h s   -   N e o p l a s m s   -   S e x :   B o t h   -   A g e :   1 5 - 4 9   y e a r s   ( R a t e ) < / K e y > < / D i a g r a m O b j e c t K e y > < D i a g r a m O b j e c t K e y > < K e y > L i n k s \ & l t ; C o l u m n s \ S u m   o f   D e a t h s   -   N e o p l a s m s   -   S e x :   B o t h   -   A g e :   U n d e r   5   ( R a t e ) & g t ; - & l t ; M e a s u r e s \ D e a t h s   -   N e o p l a s m s   -   S e x :   B o t h   -   A g e :   U n d e r   5   ( R a t e ) & g t ; < / K e y > < / D i a g r a m O b j e c t K e y > < D i a g r a m O b j e c t K e y > < K e y > L i n k s \ & l t ; C o l u m n s \ S u m   o f   D e a t h s   -   N e o p l a s m s   -   S e x :   B o t h   -   A g e :   U n d e r   5   ( R a t e ) & g t ; - & l t ; M e a s u r e s \ D e a t h s   -   N e o p l a s m s   -   S e x :   B o t h   -   A g e :   U n d e r   5   ( R a t e ) & g t ; \ C O L U M N < / K e y > < / D i a g r a m O b j e c t K e y > < D i a g r a m O b j e c t K e y > < K e y > L i n k s \ & l t ; C o l u m n s \ S u m   o f   D e a t h s   -   N e o p l a s m s   -   S e x :   B o t h   -   A g e :   U n d e r   5   ( R a t e ) & g t ; - & l t ; M e a s u r e s \ D e a t h s   -   N e o p l a s m s   -   S e x :   B o t h   -   A g e :   U n d e r   5   ( R a t e ) & g t ; \ M E A S U R E < / K e y > < / D i a g r a m O b j e c t K e y > < D i a g r a m O b j e c t K e y > < K e y > L i n k s \ & l t ; C o l u m n s \ S u m   o f   D e a t h s   -   N e o p l a s m s   -   S e x :   B o t h   -   A g e :   A g e - s t a n d a r d i z e d   ( R a t e ) & g t ; - & l t ; M e a s u r e s \ D e a t h s   -   N e o p l a s m s   -   S e x :   B o t h   -   A g e :   A g e - s t a n d a r d i z e d   ( R a t e ) & g t ; < / K e y > < / D i a g r a m O b j e c t K e y > < D i a g r a m O b j e c t K e y > < K e y > L i n k s \ & l t ; C o l u m n s \ S u m   o f   D e a t h s   -   N e o p l a s m s   -   S e x :   B o t h   -   A g e :   A g e - s t a n d a r d i z e d   ( R a t e ) & g t ; - & l t ; M e a s u r e s \ D e a t h s   -   N e o p l a s m s   -   S e x :   B o t h   -   A g e :   A g e - s t a n d a r d i z e d   ( R a t e ) & g t ; \ C O L U M N < / K e y > < / D i a g r a m O b j e c t K e y > < D i a g r a m O b j e c t K e y > < K e y > L i n k s \ & l t ; C o l u m n s \ S u m   o f   D e a t h s   -   N e o p l a s m s   -   S e x :   B o t h   -   A g e :   A g e - s t a n d a r d i z e d   ( R a t e ) & g t ; - & l t ; M e a s u r e s \ D e a t h s   -   N e o p l a s m s   -   S e x :   B o t h   -   A g e :   A g e - s t a n d a r d i z e d   ( R a t e ) & g t ; \ M E A S U R E < / K e y > < / D i a g r a m O b j e c t K e y > < D i a g r a m O b j e c t K e y > < K e y > L i n k s \ & l t ; C o l u m n s \ S u m   o f   D e a t h s   -   N e o p l a s m s   -   S e x :   B o t h   -   A g e :   A l l   A g e s   ( R a t e ) & g t ; - & l t ; M e a s u r e s \ D e a t h s   -   N e o p l a s m s   -   S e x :   B o t h   -   A g e :   A l l   A g e s   ( R a t e ) & g t ; < / K e y > < / D i a g r a m O b j e c t K e y > < D i a g r a m O b j e c t K e y > < K e y > L i n k s \ & l t ; C o l u m n s \ S u m   o f   D e a t h s   -   N e o p l a s m s   -   S e x :   B o t h   -   A g e :   A l l   A g e s   ( R a t e ) & g t ; - & l t ; M e a s u r e s \ D e a t h s   -   N e o p l a s m s   -   S e x :   B o t h   -   A g e :   A l l   A g e s   ( R a t e ) & g t ; \ C O L U M N < / K e y > < / D i a g r a m O b j e c t K e y > < D i a g r a m O b j e c t K e y > < K e y > L i n k s \ & l t ; C o l u m n s \ S u m   o f   D e a t h s   -   N e o p l a s m s   -   S e x :   B o t h   -   A g e :   A l l   A g e s   ( R a t e ) & g t ; - & l t ; M e a s u r e s \ D e a t h s   -   N e o p l a s m s   -   S e x :   B o t h   -   A g e :   A l l   A g e s   ( R a t e ) & g t ; \ M E A S U R E < / K e y > < / D i a g r a m O b j e c t K e y > < D i a g r a m O b j e c t K e y > < K e y > L i n k s \ & l t ; C o l u m n s \ S u m   o f   D e a t h s   -   N e o p l a s m s   -   S e x :   B o t h   -   A g e :   7 0 +   y e a r s   ( R a t e ) & g t ; - & l t ; M e a s u r e s \ D e a t h s   -   N e o p l a s m s   -   S e x :   B o t h   -   A g e :   7 0 +   y e a r s   ( R a t e ) & g t ; < / K e y > < / D i a g r a m O b j e c t K e y > < D i a g r a m O b j e c t K e y > < K e y > L i n k s \ & l t ; C o l u m n s \ S u m   o f   D e a t h s   -   N e o p l a s m s   -   S e x :   B o t h   -   A g e :   7 0 +   y e a r s   ( R a t e ) & g t ; - & l t ; M e a s u r e s \ D e a t h s   -   N e o p l a s m s   -   S e x :   B o t h   -   A g e :   7 0 +   y e a r s   ( R a t e ) & g t ; \ C O L U M N < / K e y > < / D i a g r a m O b j e c t K e y > < D i a g r a m O b j e c t K e y > < K e y > L i n k s \ & l t ; C o l u m n s \ S u m   o f   D e a t h s   -   N e o p l a s m s   -   S e x :   B o t h   -   A g e :   7 0 +   y e a r s   ( R a t e ) & g t ; - & l t ; M e a s u r e s \ D e a t h s   -   N e o p l a s m s   -   S e x :   B o t h   -   A g e :   7 0 +   y e a r s   ( R a t e ) & g t ; \ M E A S U R E < / K e y > < / D i a g r a m O b j e c t K e y > < D i a g r a m O b j e c t K e y > < K e y > L i n k s \ & l t ; C o l u m n s \ S u m   o f   D e a t h s   -   N e o p l a s m s   -   S e x :   B o t h   -   A g e :   5 - 1 4   y e a r s   ( R a t e ) & g t ; - & l t ; M e a s u r e s \ D e a t h s   -   N e o p l a s m s   -   S e x :   B o t h   -   A g e :   5 - 1 4   y e a r s   ( R a t e ) & g t ; < / K e y > < / D i a g r a m O b j e c t K e y > < D i a g r a m O b j e c t K e y > < K e y > L i n k s \ & l t ; C o l u m n s \ S u m   o f   D e a t h s   -   N e o p l a s m s   -   S e x :   B o t h   -   A g e :   5 - 1 4   y e a r s   ( R a t e ) & g t ; - & l t ; M e a s u r e s \ D e a t h s   -   N e o p l a s m s   -   S e x :   B o t h   -   A g e :   5 - 1 4   y e a r s   ( R a t e ) & g t ; \ C O L U M N < / K e y > < / D i a g r a m O b j e c t K e y > < D i a g r a m O b j e c t K e y > < K e y > L i n k s \ & l t ; C o l u m n s \ S u m   o f   D e a t h s   -   N e o p l a s m s   -   S e x :   B o t h   -   A g e :   5 - 1 4   y e a r s   ( R a t e ) & g t ; - & l t ; M e a s u r e s \ D e a t h s   -   N e o p l a s m s   -   S e x :   B o t h   -   A g e :   5 - 1 4   y e a r s   ( R a t e ) & g t ; \ M E A S U R E < / K e y > < / D i a g r a m O b j e c t K e y > < D i a g r a m O b j e c t K e y > < K e y > L i n k s \ & l t ; C o l u m n s \ S u m   o f   D e a t h s   -   N e o p l a s m s   -   S e x :   B o t h   -   A g e :   5 0 - 6 9   y e a r s   ( R a t e ) & g t ; - & l t ; M e a s u r e s \ D e a t h s   -   N e o p l a s m s   -   S e x :   B o t h   -   A g e :   5 0 - 6 9   y e a r s   ( R a t e ) & g t ; < / K e y > < / D i a g r a m O b j e c t K e y > < D i a g r a m O b j e c t K e y > < K e y > L i n k s \ & l t ; C o l u m n s \ S u m   o f   D e a t h s   -   N e o p l a s m s   -   S e x :   B o t h   -   A g e :   5 0 - 6 9   y e a r s   ( R a t e ) & g t ; - & l t ; M e a s u r e s \ D e a t h s   -   N e o p l a s m s   -   S e x :   B o t h   -   A g e :   5 0 - 6 9   y e a r s   ( R a t e ) & g t ; \ C O L U M N < / K e y > < / D i a g r a m O b j e c t K e y > < D i a g r a m O b j e c t K e y > < K e y > L i n k s \ & l t ; C o l u m n s \ S u m   o f   D e a t h s   -   N e o p l a s m s   -   S e x :   B o t h   -   A g e :   5 0 - 6 9   y e a r s   ( R a t e ) & g t ; - & l t ; M e a s u r e s \ D e a t h s   -   N e o p l a s m s   -   S e x :   B o t h   -   A g e :   5 0 - 6 9   y e a r s   ( R a t e ) & g t ; \ M E A S U R E < / K e y > < / D i a g r a m O b j e c t K e y > < D i a g r a m O b j e c t K e y > < K e y > L i n k s \ & l t ; C o l u m n s \ S u m   o f   D e a t h s   -   N e o p l a s m s   -   S e x :   B o t h   -   A g e :   1 5 - 4 9   y e a r s   ( R a t e ) & g t ; - & l t ; M e a s u r e s \ D e a t h s   -   N e o p l a s m s   -   S e x :   B o t h   -   A g e :   1 5 - 4 9   y e a r s   ( R a t e ) & g t ; < / K e y > < / D i a g r a m O b j e c t K e y > < D i a g r a m O b j e c t K e y > < K e y > L i n k s \ & l t ; C o l u m n s \ S u m   o f   D e a t h s   -   N e o p l a s m s   -   S e x :   B o t h   -   A g e :   1 5 - 4 9   y e a r s   ( R a t e ) & g t ; - & l t ; M e a s u r e s \ D e a t h s   -   N e o p l a s m s   -   S e x :   B o t h   -   A g e :   1 5 - 4 9   y e a r s   ( R a t e ) & g t ; \ C O L U M N < / K e y > < / D i a g r a m O b j e c t K e y > < D i a g r a m O b j e c t K e y > < K e y > L i n k s \ & l t ; C o l u m n s \ S u m   o f   D e a t h s   -   N e o p l a s m s   -   S e x :   B o t h   -   A g e :   1 5 - 4 9   y e a r s   ( R a t e ) & g t ; - & l t ; M e a s u r e s \ D e a t h s   -   N e o p l a s m s   -   S e x :   B o t h   -   A g e :   1 5 - 4 9   y e a r s   ( R a t e ) & g t ; \ M E A S U R E 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 D e a t h s   -   N e o p l a s m s   -   S e x :   B o t h   -   A g e :   U n d e r   5   ( R a t e ) < / K e y > < / a : K e y > < a : V a l u e   i : t y p e = " M e a s u r e G r i d N o d e V i e w S t a t e " > < C o l u m n > 3 < / C o l u m n > < L a y e d O u t > t r u e < / L a y e d O u t > < W a s U I I n v i s i b l e > t r u e < / W a s U I I n v i s i b l e > < / a : V a l u e > < / a : K e y V a l u e O f D i a g r a m O b j e c t K e y a n y T y p e z b w N T n L X > < a : K e y V a l u e O f D i a g r a m O b j e c t K e y a n y T y p e z b w N T n L X > < a : K e y > < K e y > M e a s u r e s \ S u m   o f   D e a t h s   -   N e o p l a s m s   -   S e x :   B o t h   -   A g e :   U n d e r   5   ( R a t e ) \ T a g I n f o \ F o r m u l a < / K e y > < / a : K e y > < a : V a l u e   i : t y p e = " M e a s u r e G r i d V i e w S t a t e I D i a g r a m T a g A d d i t i o n a l I n f o " / > < / a : K e y V a l u e O f D i a g r a m O b j e c t K e y a n y T y p e z b w N T n L X > < a : K e y V a l u e O f D i a g r a m O b j e c t K e y a n y T y p e z b w N T n L X > < a : K e y > < K e y > M e a s u r e s \ S u m   o f   D e a t h s   -   N e o p l a s m s   -   S e x :   B o t h   -   A g e :   U n d e r   5   ( R a t e ) \ T a g I n f o \ V a l u e < / K e y > < / a : K e y > < a : V a l u e   i : t y p e = " M e a s u r e G r i d V i e w S t a t e I D i a g r a m T a g A d d i t i o n a l I n f o " / > < / a : K e y V a l u e O f D i a g r a m O b j e c t K e y a n y T y p e z b w N T n L X > < a : K e y V a l u e O f D i a g r a m O b j e c t K e y a n y T y p e z b w N T n L X > < a : K e y > < K e y > M e a s u r e s \ S u m   o f   D e a t h s   -   N e o p l a s m s   -   S e x :   B o t h   -   A g e :   A g e - s t a n d a r d i z e d   ( R a t e ) < / K e y > < / a : K e y > < a : V a l u e   i : t y p e = " M e a s u r e G r i d N o d e V i e w S t a t e " > < C o l u m n > 4 < / C o l u m n > < L a y e d O u t > t r u e < / L a y e d O u t > < W a s U I I n v i s i b l e > t r u e < / W a s U I I n v i s i b l e > < / a : V a l u e > < / a : K e y V a l u e O f D i a g r a m O b j e c t K e y a n y T y p e z b w N T n L X > < a : K e y V a l u e O f D i a g r a m O b j e c t K e y a n y T y p e z b w N T n L X > < a : K e y > < K e y > M e a s u r e s \ S u m   o f   D e a t h s   -   N e o p l a s m s   -   S e x :   B o t h   -   A g e :   A g e - s t a n d a r d i z e d   ( R a t e ) \ T a g I n f o \ F o r m u l a < / K e y > < / a : K e y > < a : V a l u e   i : t y p e = " M e a s u r e G r i d V i e w S t a t e I D i a g r a m T a g A d d i t i o n a l I n f o " / > < / a : K e y V a l u e O f D i a g r a m O b j e c t K e y a n y T y p e z b w N T n L X > < a : K e y V a l u e O f D i a g r a m O b j e c t K e y a n y T y p e z b w N T n L X > < a : K e y > < K e y > M e a s u r e s \ S u m   o f   D e a t h s   -   N e o p l a s m s   -   S e x :   B o t h   -   A g e :   A g e - s t a n d a r d i z e d   ( R a t e ) \ T a g I n f o \ V a l u e < / K e y > < / a : K e y > < a : V a l u e   i : t y p e = " M e a s u r e G r i d V i e w S t a t e I D i a g r a m T a g A d d i t i o n a l I n f o " / > < / a : K e y V a l u e O f D i a g r a m O b j e c t K e y a n y T y p e z b w N T n L X > < a : K e y V a l u e O f D i a g r a m O b j e c t K e y a n y T y p e z b w N T n L X > < a : K e y > < K e y > M e a s u r e s \ S u m   o f   D e a t h s   -   N e o p l a s m s   -   S e x :   B o t h   -   A g e :   A l l   A g e s   ( R a t e ) < / K e y > < / a : K e y > < a : V a l u e   i : t y p e = " M e a s u r e G r i d N o d e V i e w S t a t e " > < C o l u m n > 5 < / C o l u m n > < L a y e d O u t > t r u e < / L a y e d O u t > < W a s U I I n v i s i b l e > t r u e < / W a s U I I n v i s i b l e > < / a : V a l u e > < / a : K e y V a l u e O f D i a g r a m O b j e c t K e y a n y T y p e z b w N T n L X > < a : K e y V a l u e O f D i a g r a m O b j e c t K e y a n y T y p e z b w N T n L X > < a : K e y > < K e y > M e a s u r e s \ S u m   o f   D e a t h s   -   N e o p l a s m s   -   S e x :   B o t h   -   A g e :   A l l   A g e s   ( R a t e ) \ T a g I n f o \ F o r m u l a < / K e y > < / a : K e y > < a : V a l u e   i : t y p e = " M e a s u r e G r i d V i e w S t a t e I D i a g r a m T a g A d d i t i o n a l I n f o " / > < / a : K e y V a l u e O f D i a g r a m O b j e c t K e y a n y T y p e z b w N T n L X > < a : K e y V a l u e O f D i a g r a m O b j e c t K e y a n y T y p e z b w N T n L X > < a : K e y > < K e y > M e a s u r e s \ S u m   o f   D e a t h s   -   N e o p l a s m s   -   S e x :   B o t h   -   A g e :   A l l   A g e s   ( R a t e ) \ T a g I n f o \ V a l u e < / K e y > < / a : K e y > < a : V a l u e   i : t y p e = " M e a s u r e G r i d V i e w S t a t e I D i a g r a m T a g A d d i t i o n a l I n f o " / > < / a : K e y V a l u e O f D i a g r a m O b j e c t K e y a n y T y p e z b w N T n L X > < a : K e y V a l u e O f D i a g r a m O b j e c t K e y a n y T y p e z b w N T n L X > < a : K e y > < K e y > M e a s u r e s \ S u m   o f   D e a t h s   -   N e o p l a s m s   -   S e x :   B o t h   -   A g e :   7 0 +   y e a r s   ( R a t e ) < / K e y > < / a : K e y > < a : V a l u e   i : t y p e = " M e a s u r e G r i d N o d e V i e w S t a t e " > < C o l u m n > 6 < / C o l u m n > < L a y e d O u t > t r u e < / L a y e d O u t > < W a s U I I n v i s i b l e > t r u e < / W a s U I I n v i s i b l e > < / a : V a l u e > < / a : K e y V a l u e O f D i a g r a m O b j e c t K e y a n y T y p e z b w N T n L X > < a : K e y V a l u e O f D i a g r a m O b j e c t K e y a n y T y p e z b w N T n L X > < a : K e y > < K e y > M e a s u r e s \ S u m   o f   D e a t h s   -   N e o p l a s m s   -   S e x :   B o t h   -   A g e :   7 0 +   y e a r s   ( R a t e ) \ T a g I n f o \ F o r m u l a < / K e y > < / a : K e y > < a : V a l u e   i : t y p e = " M e a s u r e G r i d V i e w S t a t e I D i a g r a m T a g A d d i t i o n a l I n f o " / > < / a : K e y V a l u e O f D i a g r a m O b j e c t K e y a n y T y p e z b w N T n L X > < a : K e y V a l u e O f D i a g r a m O b j e c t K e y a n y T y p e z b w N T n L X > < a : K e y > < K e y > M e a s u r e s \ S u m   o f   D e a t h s   -   N e o p l a s m s   -   S e x :   B o t h   -   A g e :   7 0 +   y e a r s   ( R a t e ) \ T a g I n f o \ V a l u e < / K e y > < / a : K e y > < a : V a l u e   i : t y p e = " M e a s u r e G r i d V i e w S t a t e I D i a g r a m T a g A d d i t i o n a l I n f o " / > < / a : K e y V a l u e O f D i a g r a m O b j e c t K e y a n y T y p e z b w N T n L X > < a : K e y V a l u e O f D i a g r a m O b j e c t K e y a n y T y p e z b w N T n L X > < a : K e y > < K e y > M e a s u r e s \ S u m   o f   D e a t h s   -   N e o p l a s m s   -   S e x :   B o t h   -   A g e :   5 - 1 4   y e a r s   ( R a t e ) < / K e y > < / a : K e y > < a : V a l u e   i : t y p e = " M e a s u r e G r i d N o d e V i e w S t a t e " > < C o l u m n > 7 < / C o l u m n > < L a y e d O u t > t r u e < / L a y e d O u t > < W a s U I I n v i s i b l e > t r u e < / W a s U I I n v i s i b l e > < / a : V a l u e > < / a : K e y V a l u e O f D i a g r a m O b j e c t K e y a n y T y p e z b w N T n L X > < a : K e y V a l u e O f D i a g r a m O b j e c t K e y a n y T y p e z b w N T n L X > < a : K e y > < K e y > M e a s u r e s \ S u m   o f   D e a t h s   -   N e o p l a s m s   -   S e x :   B o t h   -   A g e :   5 - 1 4   y e a r s   ( R a t e ) \ T a g I n f o \ F o r m u l a < / K e y > < / a : K e y > < a : V a l u e   i : t y p e = " M e a s u r e G r i d V i e w S t a t e I D i a g r a m T a g A d d i t i o n a l I n f o " / > < / a : K e y V a l u e O f D i a g r a m O b j e c t K e y a n y T y p e z b w N T n L X > < a : K e y V a l u e O f D i a g r a m O b j e c t K e y a n y T y p e z b w N T n L X > < a : K e y > < K e y > M e a s u r e s \ S u m   o f   D e a t h s   -   N e o p l a s m s   -   S e x :   B o t h   -   A g e :   5 - 1 4   y e a r s   ( R a t e ) \ T a g I n f o \ V a l u e < / K e y > < / a : K e y > < a : V a l u e   i : t y p e = " M e a s u r e G r i d V i e w S t a t e I D i a g r a m T a g A d d i t i o n a l I n f o " / > < / a : K e y V a l u e O f D i a g r a m O b j e c t K e y a n y T y p e z b w N T n L X > < a : K e y V a l u e O f D i a g r a m O b j e c t K e y a n y T y p e z b w N T n L X > < a : K e y > < K e y > M e a s u r e s \ S u m   o f   D e a t h s   -   N e o p l a s m s   -   S e x :   B o t h   -   A g e :   5 0 - 6 9   y e a r s   ( R a t e ) < / K e y > < / a : K e y > < a : V a l u e   i : t y p e = " M e a s u r e G r i d N o d e V i e w S t a t e " > < C o l u m n > 8 < / C o l u m n > < L a y e d O u t > t r u e < / L a y e d O u t > < W a s U I I n v i s i b l e > t r u e < / W a s U I I n v i s i b l e > < / a : V a l u e > < / a : K e y V a l u e O f D i a g r a m O b j e c t K e y a n y T y p e z b w N T n L X > < a : K e y V a l u e O f D i a g r a m O b j e c t K e y a n y T y p e z b w N T n L X > < a : K e y > < K e y > M e a s u r e s \ S u m   o f   D e a t h s   -   N e o p l a s m s   -   S e x :   B o t h   -   A g e :   5 0 - 6 9   y e a r s   ( R a t e ) \ T a g I n f o \ F o r m u l a < / K e y > < / a : K e y > < a : V a l u e   i : t y p e = " M e a s u r e G r i d V i e w S t a t e I D i a g r a m T a g A d d i t i o n a l I n f o " / > < / a : K e y V a l u e O f D i a g r a m O b j e c t K e y a n y T y p e z b w N T n L X > < a : K e y V a l u e O f D i a g r a m O b j e c t K e y a n y T y p e z b w N T n L X > < a : K e y > < K e y > M e a s u r e s \ S u m   o f   D e a t h s   -   N e o p l a s m s   -   S e x :   B o t h   -   A g e :   5 0 - 6 9   y e a r s   ( R a t e ) \ T a g I n f o \ V a l u e < / K e y > < / a : K e y > < a : V a l u e   i : t y p e = " M e a s u r e G r i d V i e w S t a t e I D i a g r a m T a g A d d i t i o n a l I n f o " / > < / a : K e y V a l u e O f D i a g r a m O b j e c t K e y a n y T y p e z b w N T n L X > < a : K e y V a l u e O f D i a g r a m O b j e c t K e y a n y T y p e z b w N T n L X > < a : K e y > < K e y > M e a s u r e s \ S u m   o f   D e a t h s   -   N e o p l a s m s   -   S e x :   B o t h   -   A g e :   1 5 - 4 9   y e a r s   ( R a t e ) < / K e y > < / a : K e y > < a : V a l u e   i : t y p e = " M e a s u r e G r i d N o d e V i e w S t a t e " > < C o l u m n > 9 < / C o l u m n > < L a y e d O u t > t r u e < / L a y e d O u t > < W a s U I I n v i s i b l e > t r u e < / W a s U I I n v i s i b l e > < / a : V a l u e > < / a : K e y V a l u e O f D i a g r a m O b j e c t K e y a n y T y p e z b w N T n L X > < a : K e y V a l u e O f D i a g r a m O b j e c t K e y a n y T y p e z b w N T n L X > < a : K e y > < K e y > M e a s u r e s \ S u m   o f   D e a t h s   -   N e o p l a s m s   -   S e x :   B o t h   -   A g e :   1 5 - 4 9   y e a r s   ( R a t e ) \ T a g I n f o \ F o r m u l a < / K e y > < / a : K e y > < a : V a l u e   i : t y p e = " M e a s u r e G r i d V i e w S t a t e I D i a g r a m T a g A d d i t i o n a l I n f o " / > < / a : K e y V a l u e O f D i a g r a m O b j e c t K e y a n y T y p e z b w N T n L X > < a : K e y V a l u e O f D i a g r a m O b j e c t K e y a n y T y p e z b w N T n L X > < a : K e y > < K e y > M e a s u r e s \ S u m   o f   D e a t h s   -   N e o p l a s m s   -   S e x :   B o t h   -   A g e :   1 5 - 4 9   y e a r s   ( R a t e ) \ T a g I n f o \ V a l u e < / K e y > < / a : K e y > < a : V a l u e   i : t y p e = " M e a s u r e G r i d V i e w S t a t e I D i a g r a m T a g A d d i t i o n a l I n f o " / > < / a : K e y V a l u e O f D i a g r a m O b j e c t K e y a n y T y p e z b w N T n L X > < a : K e y V a l u e O f D i a g r a m O b j e c t K e y a n y T y p e z b w N T n L X > < a : K e y > < K e y > C o l u m n s \ E n t i t y < / 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 C o l u m n s \ D e a t h s   -   N e o p l a s m s   -   S e x :   B o t h   -   A g e :   U n d e r   5   ( R a t e ) < / K e y > < / a : K e y > < a : V a l u e   i : t y p e = " M e a s u r e G r i d N o d e V i e w S t a t e " > < C o l u m n > 3 < / C o l u m n > < L a y e d O u t > t r u e < / L a y e d O u t > < / a : V a l u e > < / a : K e y V a l u e O f D i a g r a m O b j e c t K e y a n y T y p e z b w N T n L X > < a : K e y V a l u e O f D i a g r a m O b j e c t K e y a n y T y p e z b w N T n L X > < a : K e y > < K e y > C o l u m n s \ D e a t h s   -   N e o p l a s m s   -   S e x :   B o t h   -   A g e :   A g e - s t a n d a r d i z e d   ( R a t e ) < / K e y > < / a : K e y > < a : V a l u e   i : t y p e = " M e a s u r e G r i d N o d e V i e w S t a t e " > < C o l u m n > 4 < / C o l u m n > < L a y e d O u t > t r u e < / L a y e d O u t > < / a : V a l u e > < / a : K e y V a l u e O f D i a g r a m O b j e c t K e y a n y T y p e z b w N T n L X > < a : K e y V a l u e O f D i a g r a m O b j e c t K e y a n y T y p e z b w N T n L X > < a : K e y > < K e y > C o l u m n s \ D e a t h s   -   N e o p l a s m s   -   S e x :   B o t h   -   A g e :   A l l   A g e s   ( R a t e ) < / K e y > < / a : K e y > < a : V a l u e   i : t y p e = " M e a s u r e G r i d N o d e V i e w S t a t e " > < C o l u m n > 5 < / C o l u m n > < L a y e d O u t > t r u e < / L a y e d O u t > < / a : V a l u e > < / a : K e y V a l u e O f D i a g r a m O b j e c t K e y a n y T y p e z b w N T n L X > < a : K e y V a l u e O f D i a g r a m O b j e c t K e y a n y T y p e z b w N T n L X > < a : K e y > < K e y > C o l u m n s \ D e a t h s   -   N e o p l a s m s   -   S e x :   B o t h   -   A g e :   7 0 +   y e a r s   ( R a t e ) < / K e y > < / a : K e y > < a : V a l u e   i : t y p e = " M e a s u r e G r i d N o d e V i e w S t a t e " > < C o l u m n > 6 < / C o l u m n > < L a y e d O u t > t r u e < / L a y e d O u t > < / a : V a l u e > < / a : K e y V a l u e O f D i a g r a m O b j e c t K e y a n y T y p e z b w N T n L X > < a : K e y V a l u e O f D i a g r a m O b j e c t K e y a n y T y p e z b w N T n L X > < a : K e y > < K e y > C o l u m n s \ D e a t h s   -   N e o p l a s m s   -   S e x :   B o t h   -   A g e :   5 - 1 4   y e a r s   ( R a t e ) < / K e y > < / a : K e y > < a : V a l u e   i : t y p e = " M e a s u r e G r i d N o d e V i e w S t a t e " > < C o l u m n > 7 < / C o l u m n > < L a y e d O u t > t r u e < / L a y e d O u t > < / a : V a l u e > < / a : K e y V a l u e O f D i a g r a m O b j e c t K e y a n y T y p e z b w N T n L X > < a : K e y V a l u e O f D i a g r a m O b j e c t K e y a n y T y p e z b w N T n L X > < a : K e y > < K e y > C o l u m n s \ D e a t h s   -   N e o p l a s m s   -   S e x :   B o t h   -   A g e :   5 0 - 6 9   y e a r s   ( R a t e ) < / K e y > < / a : K e y > < a : V a l u e   i : t y p e = " M e a s u r e G r i d N o d e V i e w S t a t e " > < C o l u m n > 8 < / C o l u m n > < L a y e d O u t > t r u e < / L a y e d O u t > < / a : V a l u e > < / a : K e y V a l u e O f D i a g r a m O b j e c t K e y a n y T y p e z b w N T n L X > < a : K e y V a l u e O f D i a g r a m O b j e c t K e y a n y T y p e z b w N T n L X > < a : K e y > < K e y > C o l u m n s \ D e a t h s   -   N e o p l a s m s   -   S e x :   B o t h   -   A g e :   1 5 - 4 9   y e a r s   ( R a t e ) < / K e y > < / a : K e y > < a : V a l u e   i : t y p e = " M e a s u r e G r i d N o d e V i e w S t a t e " > < C o l u m n > 9 < / C o l u m n > < L a y e d O u t > t r u e < / L a y e d O u t > < / a : V a l u e > < / a : K e y V a l u e O f D i a g r a m O b j e c t K e y a n y T y p e z b w N T n L X > < a : K e y V a l u e O f D i a g r a m O b j e c t K e y a n y T y p e z b w N T n L X > < a : K e y > < K e y > L i n k s \ & l t ; C o l u m n s \ S u m   o f   D e a t h s   -   N e o p l a s m s   -   S e x :   B o t h   -   A g e :   U n d e r   5   ( R a t e ) & g t ; - & l t ; M e a s u r e s \ D e a t h s   -   N e o p l a s m s   -   S e x :   B o t h   -   A g e :   U n d e r   5   ( R a t e ) & g t ; < / K e y > < / a : K e y > < a : V a l u e   i : t y p e = " M e a s u r e G r i d V i e w S t a t e I D i a g r a m L i n k " / > < / a : K e y V a l u e O f D i a g r a m O b j e c t K e y a n y T y p e z b w N T n L X > < a : K e y V a l u e O f D i a g r a m O b j e c t K e y a n y T y p e z b w N T n L X > < a : K e y > < K e y > L i n k s \ & l t ; C o l u m n s \ S u m   o f   D e a t h s   -   N e o p l a s m s   -   S e x :   B o t h   -   A g e :   U n d e r   5   ( R a t e ) & g t ; - & l t ; M e a s u r e s \ D e a t h s   -   N e o p l a s m s   -   S e x :   B o t h   -   A g e :   U n d e r   5   ( R a t e ) & g t ; \ C O L U M N < / K e y > < / a : K e y > < a : V a l u e   i : t y p e = " M e a s u r e G r i d V i e w S t a t e I D i a g r a m L i n k E n d p o i n t " / > < / a : K e y V a l u e O f D i a g r a m O b j e c t K e y a n y T y p e z b w N T n L X > < a : K e y V a l u e O f D i a g r a m O b j e c t K e y a n y T y p e z b w N T n L X > < a : K e y > < K e y > L i n k s \ & l t ; C o l u m n s \ S u m   o f   D e a t h s   -   N e o p l a s m s   -   S e x :   B o t h   -   A g e :   U n d e r   5   ( R a t e ) & g t ; - & l t ; M e a s u r e s \ D e a t h s   -   N e o p l a s m s   -   S e x :   B o t h   -   A g e :   U n d e r   5   ( R a t e ) & g t ; \ M E A S U R E < / K e y > < / a : K e y > < a : V a l u e   i : t y p e = " M e a s u r e G r i d V i e w S t a t e I D i a g r a m L i n k E n d p o i n t " / > < / a : K e y V a l u e O f D i a g r a m O b j e c t K e y a n y T y p e z b w N T n L X > < a : K e y V a l u e O f D i a g r a m O b j e c t K e y a n y T y p e z b w N T n L X > < a : K e y > < K e y > L i n k s \ & l t ; C o l u m n s \ S u m   o f   D e a t h s   -   N e o p l a s m s   -   S e x :   B o t h   -   A g e :   A g e - s t a n d a r d i z e d   ( R a t e ) & g t ; - & l t ; M e a s u r e s \ D e a t h s   -   N e o p l a s m s   -   S e x :   B o t h   -   A g e :   A g e - s t a n d a r d i z e d   ( R a t e ) & g t ; < / K e y > < / a : K e y > < a : V a l u e   i : t y p e = " M e a s u r e G r i d V i e w S t a t e I D i a g r a m L i n k " / > < / a : K e y V a l u e O f D i a g r a m O b j e c t K e y a n y T y p e z b w N T n L X > < a : K e y V a l u e O f D i a g r a m O b j e c t K e y a n y T y p e z b w N T n L X > < a : K e y > < K e y > L i n k s \ & l t ; C o l u m n s \ S u m   o f   D e a t h s   -   N e o p l a s m s   -   S e x :   B o t h   -   A g e :   A g e - s t a n d a r d i z e d   ( R a t e ) & g t ; - & l t ; M e a s u r e s \ D e a t h s   -   N e o p l a s m s   -   S e x :   B o t h   -   A g e :   A g e - s t a n d a r d i z e d   ( R a t e ) & g t ; \ C O L U M N < / K e y > < / a : K e y > < a : V a l u e   i : t y p e = " M e a s u r e G r i d V i e w S t a t e I D i a g r a m L i n k E n d p o i n t " / > < / a : K e y V a l u e O f D i a g r a m O b j e c t K e y a n y T y p e z b w N T n L X > < a : K e y V a l u e O f D i a g r a m O b j e c t K e y a n y T y p e z b w N T n L X > < a : K e y > < K e y > L i n k s \ & l t ; C o l u m n s \ S u m   o f   D e a t h s   -   N e o p l a s m s   -   S e x :   B o t h   -   A g e :   A g e - s t a n d a r d i z e d   ( R a t e ) & g t ; - & l t ; M e a s u r e s \ D e a t h s   -   N e o p l a s m s   -   S e x :   B o t h   -   A g e :   A g e - s t a n d a r d i z e d   ( R a t e ) & g t ; \ M E A S U R E < / K e y > < / a : K e y > < a : V a l u e   i : t y p e = " M e a s u r e G r i d V i e w S t a t e I D i a g r a m L i n k E n d p o i n t " / > < / a : K e y V a l u e O f D i a g r a m O b j e c t K e y a n y T y p e z b w N T n L X > < a : K e y V a l u e O f D i a g r a m O b j e c t K e y a n y T y p e z b w N T n L X > < a : K e y > < K e y > L i n k s \ & l t ; C o l u m n s \ S u m   o f   D e a t h s   -   N e o p l a s m s   -   S e x :   B o t h   -   A g e :   A l l   A g e s   ( R a t e ) & g t ; - & l t ; M e a s u r e s \ D e a t h s   -   N e o p l a s m s   -   S e x :   B o t h   -   A g e :   A l l   A g e s   ( R a t e ) & g t ; < / K e y > < / a : K e y > < a : V a l u e   i : t y p e = " M e a s u r e G r i d V i e w S t a t e I D i a g r a m L i n k " / > < / a : K e y V a l u e O f D i a g r a m O b j e c t K e y a n y T y p e z b w N T n L X > < a : K e y V a l u e O f D i a g r a m O b j e c t K e y a n y T y p e z b w N T n L X > < a : K e y > < K e y > L i n k s \ & l t ; C o l u m n s \ S u m   o f   D e a t h s   -   N e o p l a s m s   -   S e x :   B o t h   -   A g e :   A l l   A g e s   ( R a t e ) & g t ; - & l t ; M e a s u r e s \ D e a t h s   -   N e o p l a s m s   -   S e x :   B o t h   -   A g e :   A l l   A g e s   ( R a t e ) & g t ; \ C O L U M N < / K e y > < / a : K e y > < a : V a l u e   i : t y p e = " M e a s u r e G r i d V i e w S t a t e I D i a g r a m L i n k E n d p o i n t " / > < / a : K e y V a l u e O f D i a g r a m O b j e c t K e y a n y T y p e z b w N T n L X > < a : K e y V a l u e O f D i a g r a m O b j e c t K e y a n y T y p e z b w N T n L X > < a : K e y > < K e y > L i n k s \ & l t ; C o l u m n s \ S u m   o f   D e a t h s   -   N e o p l a s m s   -   S e x :   B o t h   -   A g e :   A l l   A g e s   ( R a t e ) & g t ; - & l t ; M e a s u r e s \ D e a t h s   -   N e o p l a s m s   -   S e x :   B o t h   -   A g e :   A l l   A g e s   ( R a t e ) & g t ; \ M E A S U R E < / K e y > < / a : K e y > < a : V a l u e   i : t y p e = " M e a s u r e G r i d V i e w S t a t e I D i a g r a m L i n k E n d p o i n t " / > < / a : K e y V a l u e O f D i a g r a m O b j e c t K e y a n y T y p e z b w N T n L X > < a : K e y V a l u e O f D i a g r a m O b j e c t K e y a n y T y p e z b w N T n L X > < a : K e y > < K e y > L i n k s \ & l t ; C o l u m n s \ S u m   o f   D e a t h s   -   N e o p l a s m s   -   S e x :   B o t h   -   A g e :   7 0 +   y e a r s   ( R a t e ) & g t ; - & l t ; M e a s u r e s \ D e a t h s   -   N e o p l a s m s   -   S e x :   B o t h   -   A g e :   7 0 +   y e a r s   ( R a t e ) & g t ; < / K e y > < / a : K e y > < a : V a l u e   i : t y p e = " M e a s u r e G r i d V i e w S t a t e I D i a g r a m L i n k " / > < / a : K e y V a l u e O f D i a g r a m O b j e c t K e y a n y T y p e z b w N T n L X > < a : K e y V a l u e O f D i a g r a m O b j e c t K e y a n y T y p e z b w N T n L X > < a : K e y > < K e y > L i n k s \ & l t ; C o l u m n s \ S u m   o f   D e a t h s   -   N e o p l a s m s   -   S e x :   B o t h   -   A g e :   7 0 +   y e a r s   ( R a t e ) & g t ; - & l t ; M e a s u r e s \ D e a t h s   -   N e o p l a s m s   -   S e x :   B o t h   -   A g e :   7 0 +   y e a r s   ( R a t e ) & g t ; \ C O L U M N < / K e y > < / a : K e y > < a : V a l u e   i : t y p e = " M e a s u r e G r i d V i e w S t a t e I D i a g r a m L i n k E n d p o i n t " / > < / a : K e y V a l u e O f D i a g r a m O b j e c t K e y a n y T y p e z b w N T n L X > < a : K e y V a l u e O f D i a g r a m O b j e c t K e y a n y T y p e z b w N T n L X > < a : K e y > < K e y > L i n k s \ & l t ; C o l u m n s \ S u m   o f   D e a t h s   -   N e o p l a s m s   -   S e x :   B o t h   -   A g e :   7 0 +   y e a r s   ( R a t e ) & g t ; - & l t ; M e a s u r e s \ D e a t h s   -   N e o p l a s m s   -   S e x :   B o t h   -   A g e :   7 0 +   y e a r s   ( R a t e ) & g t ; \ M E A S U R E < / K e y > < / a : K e y > < a : V a l u e   i : t y p e = " M e a s u r e G r i d V i e w S t a t e I D i a g r a m L i n k E n d p o i n t " / > < / a : K e y V a l u e O f D i a g r a m O b j e c t K e y a n y T y p e z b w N T n L X > < a : K e y V a l u e O f D i a g r a m O b j e c t K e y a n y T y p e z b w N T n L X > < a : K e y > < K e y > L i n k s \ & l t ; C o l u m n s \ S u m   o f   D e a t h s   -   N e o p l a s m s   -   S e x :   B o t h   -   A g e :   5 - 1 4   y e a r s   ( R a t e ) & g t ; - & l t ; M e a s u r e s \ D e a t h s   -   N e o p l a s m s   -   S e x :   B o t h   -   A g e :   5 - 1 4   y e a r s   ( R a t e ) & g t ; < / K e y > < / a : K e y > < a : V a l u e   i : t y p e = " M e a s u r e G r i d V i e w S t a t e I D i a g r a m L i n k " / > < / a : K e y V a l u e O f D i a g r a m O b j e c t K e y a n y T y p e z b w N T n L X > < a : K e y V a l u e O f D i a g r a m O b j e c t K e y a n y T y p e z b w N T n L X > < a : K e y > < K e y > L i n k s \ & l t ; C o l u m n s \ S u m   o f   D e a t h s   -   N e o p l a s m s   -   S e x :   B o t h   -   A g e :   5 - 1 4   y e a r s   ( R a t e ) & g t ; - & l t ; M e a s u r e s \ D e a t h s   -   N e o p l a s m s   -   S e x :   B o t h   -   A g e :   5 - 1 4   y e a r s   ( R a t e ) & g t ; \ C O L U M N < / K e y > < / a : K e y > < a : V a l u e   i : t y p e = " M e a s u r e G r i d V i e w S t a t e I D i a g r a m L i n k E n d p o i n t " / > < / a : K e y V a l u e O f D i a g r a m O b j e c t K e y a n y T y p e z b w N T n L X > < a : K e y V a l u e O f D i a g r a m O b j e c t K e y a n y T y p e z b w N T n L X > < a : K e y > < K e y > L i n k s \ & l t ; C o l u m n s \ S u m   o f   D e a t h s   -   N e o p l a s m s   -   S e x :   B o t h   -   A g e :   5 - 1 4   y e a r s   ( R a t e ) & g t ; - & l t ; M e a s u r e s \ D e a t h s   -   N e o p l a s m s   -   S e x :   B o t h   -   A g e :   5 - 1 4   y e a r s   ( R a t e ) & g t ; \ M E A S U R E < / K e y > < / a : K e y > < a : V a l u e   i : t y p e = " M e a s u r e G r i d V i e w S t a t e I D i a g r a m L i n k E n d p o i n t " / > < / a : K e y V a l u e O f D i a g r a m O b j e c t K e y a n y T y p e z b w N T n L X > < a : K e y V a l u e O f D i a g r a m O b j e c t K e y a n y T y p e z b w N T n L X > < a : K e y > < K e y > L i n k s \ & l t ; C o l u m n s \ S u m   o f   D e a t h s   -   N e o p l a s m s   -   S e x :   B o t h   -   A g e :   5 0 - 6 9   y e a r s   ( R a t e ) & g t ; - & l t ; M e a s u r e s \ D e a t h s   -   N e o p l a s m s   -   S e x :   B o t h   -   A g e :   5 0 - 6 9   y e a r s   ( R a t e ) & g t ; < / K e y > < / a : K e y > < a : V a l u e   i : t y p e = " M e a s u r e G r i d V i e w S t a t e I D i a g r a m L i n k " / > < / a : K e y V a l u e O f D i a g r a m O b j e c t K e y a n y T y p e z b w N T n L X > < a : K e y V a l u e O f D i a g r a m O b j e c t K e y a n y T y p e z b w N T n L X > < a : K e y > < K e y > L i n k s \ & l t ; C o l u m n s \ S u m   o f   D e a t h s   -   N e o p l a s m s   -   S e x :   B o t h   -   A g e :   5 0 - 6 9   y e a r s   ( R a t e ) & g t ; - & l t ; M e a s u r e s \ D e a t h s   -   N e o p l a s m s   -   S e x :   B o t h   -   A g e :   5 0 - 6 9   y e a r s   ( R a t e ) & g t ; \ C O L U M N < / K e y > < / a : K e y > < a : V a l u e   i : t y p e = " M e a s u r e G r i d V i e w S t a t e I D i a g r a m L i n k E n d p o i n t " / > < / a : K e y V a l u e O f D i a g r a m O b j e c t K e y a n y T y p e z b w N T n L X > < a : K e y V a l u e O f D i a g r a m O b j e c t K e y a n y T y p e z b w N T n L X > < a : K e y > < K e y > L i n k s \ & l t ; C o l u m n s \ S u m   o f   D e a t h s   -   N e o p l a s m s   -   S e x :   B o t h   -   A g e :   5 0 - 6 9   y e a r s   ( R a t e ) & g t ; - & l t ; M e a s u r e s \ D e a t h s   -   N e o p l a s m s   -   S e x :   B o t h   -   A g e :   5 0 - 6 9   y e a r s   ( R a t e ) & g t ; \ M E A S U R E < / K e y > < / a : K e y > < a : V a l u e   i : t y p e = " M e a s u r e G r i d V i e w S t a t e I D i a g r a m L i n k E n d p o i n t " / > < / a : K e y V a l u e O f D i a g r a m O b j e c t K e y a n y T y p e z b w N T n L X > < a : K e y V a l u e O f D i a g r a m O b j e c t K e y a n y T y p e z b w N T n L X > < a : K e y > < K e y > L i n k s \ & l t ; C o l u m n s \ S u m   o f   D e a t h s   -   N e o p l a s m s   -   S e x :   B o t h   -   A g e :   1 5 - 4 9   y e a r s   ( R a t e ) & g t ; - & l t ; M e a s u r e s \ D e a t h s   -   N e o p l a s m s   -   S e x :   B o t h   -   A g e :   1 5 - 4 9   y e a r s   ( R a t e ) & g t ; < / K e y > < / a : K e y > < a : V a l u e   i : t y p e = " M e a s u r e G r i d V i e w S t a t e I D i a g r a m L i n k " / > < / a : K e y V a l u e O f D i a g r a m O b j e c t K e y a n y T y p e z b w N T n L X > < a : K e y V a l u e O f D i a g r a m O b j e c t K e y a n y T y p e z b w N T n L X > < a : K e y > < K e y > L i n k s \ & l t ; C o l u m n s \ S u m   o f   D e a t h s   -   N e o p l a s m s   -   S e x :   B o t h   -   A g e :   1 5 - 4 9   y e a r s   ( R a t e ) & g t ; - & l t ; M e a s u r e s \ D e a t h s   -   N e o p l a s m s   -   S e x :   B o t h   -   A g e :   1 5 - 4 9   y e a r s   ( R a t e ) & g t ; \ C O L U M N < / K e y > < / a : K e y > < a : V a l u e   i : t y p e = " M e a s u r e G r i d V i e w S t a t e I D i a g r a m L i n k E n d p o i n t " / > < / a : K e y V a l u e O f D i a g r a m O b j e c t K e y a n y T y p e z b w N T n L X > < a : K e y V a l u e O f D i a g r a m O b j e c t K e y a n y T y p e z b w N T n L X > < a : K e y > < K e y > L i n k s \ & l t ; C o l u m n s \ S u m   o f   D e a t h s   -   N e o p l a s m s   -   S e x :   B o t h   -   A g e :   1 5 - 4 9   y e a r s   ( R a t e ) & g t ; - & l t ; M e a s u r e s \ D e a t h s   -   N e o p l a s m s   -   S e x :   B o t h   -   A g e :   1 5 - 4 9   y e a r s   ( R a t e ) & g t ; \ M E A S U R E < / K e y > < / a : K e y > < a : V a l u e   i : t y p e = " M e a s u r e G r i d V i e w S t a t e I D i a g r a m L i n k E n d p o i n t " / > < / a : K e y V a l u e O f D i a g r a m O b j e c t K e y a n y T y p e z b w N T n L X > < / V i e w S t a t e s > < / D i a g r a m M a n a g e r . S e r i a l i z a b l e D i a g r a m > < D i a g r a m M a n a g e r . S e r i a l i z a b l e D i a g r a m > < A d a p t e r   i : t y p e = " M e a s u r e D i a g r a m S a n d b o x A d a p t e r " > < T a b l e N a m e > 0 6   n u m b e r - o f - p e o p l e - w i t h - c a n c e r - b y - a g e 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 0 6   n u m b e r - o f - p e o p l e - w i t h - c a n c e r - b y - a g e 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 P r e v a l e n c e   -   N e o p l a s m s   -   S e x :   B o t h   -   A g e :   7 0 +   y e a r s   ( N u m b e r ) < / K e y > < / D i a g r a m O b j e c t K e y > < D i a g r a m O b j e c t K e y > < K e y > M e a s u r e s \ S u m   o f   P r e v a l e n c e   -   N e o p l a s m s   -   S e x :   B o t h   -   A g e :   7 0 +   y e a r s   ( N u m b e r ) \ T a g I n f o \ F o r m u l a < / K e y > < / D i a g r a m O b j e c t K e y > < D i a g r a m O b j e c t K e y > < K e y > M e a s u r e s \ S u m   o f   P r e v a l e n c e   -   N e o p l a s m s   -   S e x :   B o t h   -   A g e :   7 0 +   y e a r s   ( N u m b e r ) \ T a g I n f o \ V a l u e < / K e y > < / D i a g r a m O b j e c t K e y > < D i a g r a m O b j e c t K e y > < K e y > M e a s u r e s \ S u m   o f   P r e v a l e n c e   -   N e o p l a s m s   -   S e x :   B o t h   -   A g e :   5 0 - 6 9   y e a r s   ( N u m b e r ) < / K e y > < / D i a g r a m O b j e c t K e y > < D i a g r a m O b j e c t K e y > < K e y > M e a s u r e s \ S u m   o f   P r e v a l e n c e   -   N e o p l a s m s   -   S e x :   B o t h   -   A g e :   5 0 - 6 9   y e a r s   ( N u m b e r ) \ T a g I n f o \ F o r m u l a < / K e y > < / D i a g r a m O b j e c t K e y > < D i a g r a m O b j e c t K e y > < K e y > M e a s u r e s \ S u m   o f   P r e v a l e n c e   -   N e o p l a s m s   -   S e x :   B o t h   -   A g e :   5 0 - 6 9   y e a r s   ( N u m b e r ) \ T a g I n f o \ V a l u e < / K e y > < / D i a g r a m O b j e c t K e y > < D i a g r a m O b j e c t K e y > < K e y > M e a s u r e s \ S u m   o f   P r e v a l e n c e   -   N e o p l a s m s   -   S e x :   B o t h   -   A g e :   1 5 - 4 9   y e a r s   ( N u m b e r ) < / K e y > < / D i a g r a m O b j e c t K e y > < D i a g r a m O b j e c t K e y > < K e y > M e a s u r e s \ S u m   o f   P r e v a l e n c e   -   N e o p l a s m s   -   S e x :   B o t h   -   A g e :   1 5 - 4 9   y e a r s   ( N u m b e r ) \ T a g I n f o \ F o r m u l a < / K e y > < / D i a g r a m O b j e c t K e y > < D i a g r a m O b j e c t K e y > < K e y > M e a s u r e s \ S u m   o f   P r e v a l e n c e   -   N e o p l a s m s   -   S e x :   B o t h   -   A g e :   1 5 - 4 9   y e a r s   ( N u m b e r ) \ T a g I n f o \ V a l u e < / K e y > < / D i a g r a m O b j e c t K e y > < D i a g r a m O b j e c t K e y > < K e y > M e a s u r e s \ S u m   o f   P r e v a l e n c e   -   N e o p l a s m s   -   S e x :   B o t h   -   A g e :   5 - 1 4   y e a r s   ( N u m b e r ) < / K e y > < / D i a g r a m O b j e c t K e y > < D i a g r a m O b j e c t K e y > < K e y > M e a s u r e s \ S u m   o f   P r e v a l e n c e   -   N e o p l a s m s   -   S e x :   B o t h   -   A g e :   5 - 1 4   y e a r s   ( N u m b e r ) \ T a g I n f o \ F o r m u l a < / K e y > < / D i a g r a m O b j e c t K e y > < D i a g r a m O b j e c t K e y > < K e y > M e a s u r e s \ S u m   o f   P r e v a l e n c e   -   N e o p l a s m s   -   S e x :   B o t h   -   A g e :   5 - 1 4   y e a r s   ( N u m b e r ) \ T a g I n f o \ V a l u e < / K e y > < / D i a g r a m O b j e c t K e y > < D i a g r a m O b j e c t K e y > < K e y > M e a s u r e s \ S u m   o f   P r e v a l e n c e   -   N e o p l a s m s   -   S e x :   B o t h   -   A g e :   U n d e r   5   ( N u m b e r ) < / K e y > < / D i a g r a m O b j e c t K e y > < D i a g r a m O b j e c t K e y > < K e y > M e a s u r e s \ S u m   o f   P r e v a l e n c e   -   N e o p l a s m s   -   S e x :   B o t h   -   A g e :   U n d e r   5   ( N u m b e r ) \ T a g I n f o \ F o r m u l a < / K e y > < / D i a g r a m O b j e c t K e y > < D i a g r a m O b j e c t K e y > < K e y > M e a s u r e s \ S u m   o f   P r e v a l e n c e   -   N e o p l a s m s   -   S e x :   B o t h   -   A g e :   U n d e r   5   ( N u m b e r ) \ T a g I n f o \ V a l u e < / K e y > < / D i a g r a m O b j e c t K e y > < D i a g r a m O b j e c t K e y > < K e y > M e a s u r e s \ S u m   o f   Y e a r < / K e y > < / D i a g r a m O b j e c t K e y > < D i a g r a m O b j e c t K e y > < K e y > M e a s u r e s \ S u m   o f   Y e a r \ T a g I n f o \ F o r m u l a < / K e y > < / D i a g r a m O b j e c t K e y > < D i a g r a m O b j e c t K e y > < K e y > M e a s u r e s \ S u m   o f   Y e a r \ T a g I n f o \ V a l u e < / K e y > < / D i a g r a m O b j e c t K e y > < D i a g r a m O b j e c t K e y > < K e y > C o l u m n s \ E n t i t y < / K e y > < / D i a g r a m O b j e c t K e y > < D i a g r a m O b j e c t K e y > < K e y > C o l u m n s \ C o d e < / K e y > < / D i a g r a m O b j e c t K e y > < D i a g r a m O b j e c t K e y > < K e y > C o l u m n s \ Y e a r < / K e y > < / D i a g r a m O b j e c t K e y > < D i a g r a m O b j e c t K e y > < K e y > C o l u m n s \ P r e v a l e n c e   -   N e o p l a s m s   -   S e x :   B o t h   -   A g e :   7 0 +   y e a r s   ( N u m b e r ) < / K e y > < / D i a g r a m O b j e c t K e y > < D i a g r a m O b j e c t K e y > < K e y > C o l u m n s \ P r e v a l e n c e   -   N e o p l a s m s   -   S e x :   B o t h   -   A g e :   5 0 - 6 9   y e a r s   ( N u m b e r ) < / K e y > < / D i a g r a m O b j e c t K e y > < D i a g r a m O b j e c t K e y > < K e y > C o l u m n s \ P r e v a l e n c e   -   N e o p l a s m s   -   S e x :   B o t h   -   A g e :   1 5 - 4 9   y e a r s   ( N u m b e r ) < / K e y > < / D i a g r a m O b j e c t K e y > < D i a g r a m O b j e c t K e y > < K e y > C o l u m n s \ P r e v a l e n c e   -   N e o p l a s m s   -   S e x :   B o t h   -   A g e :   5 - 1 4   y e a r s   ( N u m b e r ) < / K e y > < / D i a g r a m O b j e c t K e y > < D i a g r a m O b j e c t K e y > < K e y > C o l u m n s \ P r e v a l e n c e   -   N e o p l a s m s   -   S e x :   B o t h   -   A g e :   U n d e r   5   ( N u m b e r ) < / K e y > < / D i a g r a m O b j e c t K e y > < D i a g r a m O b j e c t K e y > < K e y > L i n k s \ & l t ; C o l u m n s \ S u m   o f   P r e v a l e n c e   -   N e o p l a s m s   -   S e x :   B o t h   -   A g e :   7 0 +   y e a r s   ( N u m b e r ) & g t ; - & l t ; M e a s u r e s \ P r e v a l e n c e   -   N e o p l a s m s   -   S e x :   B o t h   -   A g e :   7 0 +   y e a r s   ( N u m b e r ) & g t ; < / K e y > < / D i a g r a m O b j e c t K e y > < D i a g r a m O b j e c t K e y > < K e y > L i n k s \ & l t ; C o l u m n s \ S u m   o f   P r e v a l e n c e   -   N e o p l a s m s   -   S e x :   B o t h   -   A g e :   7 0 +   y e a r s   ( N u m b e r ) & g t ; - & l t ; M e a s u r e s \ P r e v a l e n c e   -   N e o p l a s m s   -   S e x :   B o t h   -   A g e :   7 0 +   y e a r s   ( N u m b e r ) & g t ; \ C O L U M N < / K e y > < / D i a g r a m O b j e c t K e y > < D i a g r a m O b j e c t K e y > < K e y > L i n k s \ & l t ; C o l u m n s \ S u m   o f   P r e v a l e n c e   -   N e o p l a s m s   -   S e x :   B o t h   -   A g e :   7 0 +   y e a r s   ( N u m b e r ) & g t ; - & l t ; M e a s u r e s \ P r e v a l e n c e   -   N e o p l a s m s   -   S e x :   B o t h   -   A g e :   7 0 +   y e a r s   ( N u m b e r ) & g t ; \ M E A S U R E < / K e y > < / D i a g r a m O b j e c t K e y > < D i a g r a m O b j e c t K e y > < K e y > L i n k s \ & l t ; C o l u m n s \ S u m   o f   P r e v a l e n c e   -   N e o p l a s m s   -   S e x :   B o t h   -   A g e :   5 0 - 6 9   y e a r s   ( N u m b e r ) & g t ; - & l t ; M e a s u r e s \ P r e v a l e n c e   -   N e o p l a s m s   -   S e x :   B o t h   -   A g e :   5 0 - 6 9   y e a r s   ( N u m b e r ) & g t ; < / K e y > < / D i a g r a m O b j e c t K e y > < D i a g r a m O b j e c t K e y > < K e y > L i n k s \ & l t ; C o l u m n s \ S u m   o f   P r e v a l e n c e   -   N e o p l a s m s   -   S e x :   B o t h   -   A g e :   5 0 - 6 9   y e a r s   ( N u m b e r ) & g t ; - & l t ; M e a s u r e s \ P r e v a l e n c e   -   N e o p l a s m s   -   S e x :   B o t h   -   A g e :   5 0 - 6 9   y e a r s   ( N u m b e r ) & g t ; \ C O L U M N < / K e y > < / D i a g r a m O b j e c t K e y > < D i a g r a m O b j e c t K e y > < K e y > L i n k s \ & l t ; C o l u m n s \ S u m   o f   P r e v a l e n c e   -   N e o p l a s m s   -   S e x :   B o t h   -   A g e :   5 0 - 6 9   y e a r s   ( N u m b e r ) & g t ; - & l t ; M e a s u r e s \ P r e v a l e n c e   -   N e o p l a s m s   -   S e x :   B o t h   -   A g e :   5 0 - 6 9   y e a r s   ( N u m b e r ) & g t ; \ M E A S U R E < / K e y > < / D i a g r a m O b j e c t K e y > < D i a g r a m O b j e c t K e y > < K e y > L i n k s \ & l t ; C o l u m n s \ S u m   o f   P r e v a l e n c e   -   N e o p l a s m s   -   S e x :   B o t h   -   A g e :   1 5 - 4 9   y e a r s   ( N u m b e r ) & g t ; - & l t ; M e a s u r e s \ P r e v a l e n c e   -   N e o p l a s m s   -   S e x :   B o t h   -   A g e :   1 5 - 4 9   y e a r s   ( N u m b e r ) & g t ; < / K e y > < / D i a g r a m O b j e c t K e y > < D i a g r a m O b j e c t K e y > < K e y > L i n k s \ & l t ; C o l u m n s \ S u m   o f   P r e v a l e n c e   -   N e o p l a s m s   -   S e x :   B o t h   -   A g e :   1 5 - 4 9   y e a r s   ( N u m b e r ) & g t ; - & l t ; M e a s u r e s \ P r e v a l e n c e   -   N e o p l a s m s   -   S e x :   B o t h   -   A g e :   1 5 - 4 9   y e a r s   ( N u m b e r ) & g t ; \ C O L U M N < / K e y > < / D i a g r a m O b j e c t K e y > < D i a g r a m O b j e c t K e y > < K e y > L i n k s \ & l t ; C o l u m n s \ S u m   o f   P r e v a l e n c e   -   N e o p l a s m s   -   S e x :   B o t h   -   A g e :   1 5 - 4 9   y e a r s   ( N u m b e r ) & g t ; - & l t ; M e a s u r e s \ P r e v a l e n c e   -   N e o p l a s m s   -   S e x :   B o t h   -   A g e :   1 5 - 4 9   y e a r s   ( N u m b e r ) & g t ; \ M E A S U R E < / K e y > < / D i a g r a m O b j e c t K e y > < D i a g r a m O b j e c t K e y > < K e y > L i n k s \ & l t ; C o l u m n s \ S u m   o f   P r e v a l e n c e   -   N e o p l a s m s   -   S e x :   B o t h   -   A g e :   5 - 1 4   y e a r s   ( N u m b e r ) & g t ; - & l t ; M e a s u r e s \ P r e v a l e n c e   -   N e o p l a s m s   -   S e x :   B o t h   -   A g e :   5 - 1 4   y e a r s   ( N u m b e r ) & g t ; < / K e y > < / D i a g r a m O b j e c t K e y > < D i a g r a m O b j e c t K e y > < K e y > L i n k s \ & l t ; C o l u m n s \ S u m   o f   P r e v a l e n c e   -   N e o p l a s m s   -   S e x :   B o t h   -   A g e :   5 - 1 4   y e a r s   ( N u m b e r ) & g t ; - & l t ; M e a s u r e s \ P r e v a l e n c e   -   N e o p l a s m s   -   S e x :   B o t h   -   A g e :   5 - 1 4   y e a r s   ( N u m b e r ) & g t ; \ C O L U M N < / K e y > < / D i a g r a m O b j e c t K e y > < D i a g r a m O b j e c t K e y > < K e y > L i n k s \ & l t ; C o l u m n s \ S u m   o f   P r e v a l e n c e   -   N e o p l a s m s   -   S e x :   B o t h   -   A g e :   5 - 1 4   y e a r s   ( N u m b e r ) & g t ; - & l t ; M e a s u r e s \ P r e v a l e n c e   -   N e o p l a s m s   -   S e x :   B o t h   -   A g e :   5 - 1 4   y e a r s   ( N u m b e r ) & g t ; \ M E A S U R E < / K e y > < / D i a g r a m O b j e c t K e y > < D i a g r a m O b j e c t K e y > < K e y > L i n k s \ & l t ; C o l u m n s \ S u m   o f   P r e v a l e n c e   -   N e o p l a s m s   -   S e x :   B o t h   -   A g e :   U n d e r   5   ( N u m b e r ) & g t ; - & l t ; M e a s u r e s \ P r e v a l e n c e   -   N e o p l a s m s   -   S e x :   B o t h   -   A g e :   U n d e r   5   ( N u m b e r ) & g t ; < / K e y > < / D i a g r a m O b j e c t K e y > < D i a g r a m O b j e c t K e y > < K e y > L i n k s \ & l t ; C o l u m n s \ S u m   o f   P r e v a l e n c e   -   N e o p l a s m s   -   S e x :   B o t h   -   A g e :   U n d e r   5   ( N u m b e r ) & g t ; - & l t ; M e a s u r e s \ P r e v a l e n c e   -   N e o p l a s m s   -   S e x :   B o t h   -   A g e :   U n d e r   5   ( N u m b e r ) & g t ; \ C O L U M N < / K e y > < / D i a g r a m O b j e c t K e y > < D i a g r a m O b j e c t K e y > < K e y > L i n k s \ & l t ; C o l u m n s \ S u m   o f   P r e v a l e n c e   -   N e o p l a s m s   -   S e x :   B o t h   -   A g e :   U n d e r   5   ( N u m b e r ) & g t ; - & l t ; M e a s u r e s \ P r e v a l e n c e   -   N e o p l a s m s   -   S e x :   B o t h   -   A g e :   U n d e r   5   ( N u m b e r ) & g t ; \ M E A S U R E < / K e y > < / D i a g r a m O b j e c t K e y > < D i a g r a m O b j e c t K e y > < K e y > L i n k s \ & l t ; C o l u m n s \ S u m   o f   Y e a r & g t ; - & l t ; M e a s u r e s \ Y e a r & g t ; < / K e y > < / D i a g r a m O b j e c t K e y > < D i a g r a m O b j e c t K e y > < K e y > L i n k s \ & l t ; C o l u m n s \ S u m   o f   Y e a r & g t ; - & l t ; M e a s u r e s \ Y e a r & g t ; \ C O L U M N < / K e y > < / D i a g r a m O b j e c t K e y > < D i a g r a m O b j e c t K e y > < K e y > L i n k s \ & l t ; C o l u m n s \ S u m   o f 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 P r e v a l e n c e   -   N e o p l a s m s   -   S e x :   B o t h   -   A g e :   7 0 +   y e a r s   ( N u m b e r ) < / K e y > < / a : K e y > < a : V a l u e   i : t y p e = " M e a s u r e G r i d N o d e V i e w S t a t e " > < C o l u m n > 3 < / C o l u m n > < L a y e d O u t > t r u e < / L a y e d O u t > < W a s U I I n v i s i b l e > t r u e < / W a s U I I n v i s i b l e > < / a : V a l u e > < / a : K e y V a l u e O f D i a g r a m O b j e c t K e y a n y T y p e z b w N T n L X > < a : K e y V a l u e O f D i a g r a m O b j e c t K e y a n y T y p e z b w N T n L X > < a : K e y > < K e y > M e a s u r e s \ S u m   o f   P r e v a l e n c e   -   N e o p l a s m s   -   S e x :   B o t h   -   A g e :   7 0 +   y e a r s   ( N u m b e r ) \ T a g I n f o \ F o r m u l a < / K e y > < / a : K e y > < a : V a l u e   i : t y p e = " M e a s u r e G r i d V i e w S t a t e I D i a g r a m T a g A d d i t i o n a l I n f o " / > < / a : K e y V a l u e O f D i a g r a m O b j e c t K e y a n y T y p e z b w N T n L X > < a : K e y V a l u e O f D i a g r a m O b j e c t K e y a n y T y p e z b w N T n L X > < a : K e y > < K e y > M e a s u r e s \ S u m   o f   P r e v a l e n c e   -   N e o p l a s m s   -   S e x :   B o t h   -   A g e :   7 0 +   y e a r s   ( N u m b e r ) \ T a g I n f o \ V a l u e < / K e y > < / a : K e y > < a : V a l u e   i : t y p e = " M e a s u r e G r i d V i e w S t a t e I D i a g r a m T a g A d d i t i o n a l I n f o " / > < / a : K e y V a l u e O f D i a g r a m O b j e c t K e y a n y T y p e z b w N T n L X > < a : K e y V a l u e O f D i a g r a m O b j e c t K e y a n y T y p e z b w N T n L X > < a : K e y > < K e y > M e a s u r e s \ S u m   o f   P r e v a l e n c e   -   N e o p l a s m s   -   S e x :   B o t h   -   A g e :   5 0 - 6 9   y e a r s   ( N u m b e r ) < / K e y > < / a : K e y > < a : V a l u e   i : t y p e = " M e a s u r e G r i d N o d e V i e w S t a t e " > < C o l u m n > 4 < / C o l u m n > < L a y e d O u t > t r u e < / L a y e d O u t > < W a s U I I n v i s i b l e > t r u e < / W a s U I I n v i s i b l e > < / a : V a l u e > < / a : K e y V a l u e O f D i a g r a m O b j e c t K e y a n y T y p e z b w N T n L X > < a : K e y V a l u e O f D i a g r a m O b j e c t K e y a n y T y p e z b w N T n L X > < a : K e y > < K e y > M e a s u r e s \ S u m   o f   P r e v a l e n c e   -   N e o p l a s m s   -   S e x :   B o t h   -   A g e :   5 0 - 6 9   y e a r s   ( N u m b e r ) \ T a g I n f o \ F o r m u l a < / K e y > < / a : K e y > < a : V a l u e   i : t y p e = " M e a s u r e G r i d V i e w S t a t e I D i a g r a m T a g A d d i t i o n a l I n f o " / > < / a : K e y V a l u e O f D i a g r a m O b j e c t K e y a n y T y p e z b w N T n L X > < a : K e y V a l u e O f D i a g r a m O b j e c t K e y a n y T y p e z b w N T n L X > < a : K e y > < K e y > M e a s u r e s \ S u m   o f   P r e v a l e n c e   -   N e o p l a s m s   -   S e x :   B o t h   -   A g e :   5 0 - 6 9   y e a r s   ( N u m b e r ) \ T a g I n f o \ V a l u e < / K e y > < / a : K e y > < a : V a l u e   i : t y p e = " M e a s u r e G r i d V i e w S t a t e I D i a g r a m T a g A d d i t i o n a l I n f o " / > < / a : K e y V a l u e O f D i a g r a m O b j e c t K e y a n y T y p e z b w N T n L X > < a : K e y V a l u e O f D i a g r a m O b j e c t K e y a n y T y p e z b w N T n L X > < a : K e y > < K e y > M e a s u r e s \ S u m   o f   P r e v a l e n c e   -   N e o p l a s m s   -   S e x :   B o t h   -   A g e :   1 5 - 4 9   y e a r s   ( N u m b e r ) < / K e y > < / a : K e y > < a : V a l u e   i : t y p e = " M e a s u r e G r i d N o d e V i e w S t a t e " > < C o l u m n > 5 < / C o l u m n > < L a y e d O u t > t r u e < / L a y e d O u t > < W a s U I I n v i s i b l e > t r u e < / W a s U I I n v i s i b l e > < / a : V a l u e > < / a : K e y V a l u e O f D i a g r a m O b j e c t K e y a n y T y p e z b w N T n L X > < a : K e y V a l u e O f D i a g r a m O b j e c t K e y a n y T y p e z b w N T n L X > < a : K e y > < K e y > M e a s u r e s \ S u m   o f   P r e v a l e n c e   -   N e o p l a s m s   -   S e x :   B o t h   -   A g e :   1 5 - 4 9   y e a r s   ( N u m b e r ) \ T a g I n f o \ F o r m u l a < / K e y > < / a : K e y > < a : V a l u e   i : t y p e = " M e a s u r e G r i d V i e w S t a t e I D i a g r a m T a g A d d i t i o n a l I n f o " / > < / a : K e y V a l u e O f D i a g r a m O b j e c t K e y a n y T y p e z b w N T n L X > < a : K e y V a l u e O f D i a g r a m O b j e c t K e y a n y T y p e z b w N T n L X > < a : K e y > < K e y > M e a s u r e s \ S u m   o f   P r e v a l e n c e   -   N e o p l a s m s   -   S e x :   B o t h   -   A g e :   1 5 - 4 9   y e a r s   ( N u m b e r ) \ T a g I n f o \ V a l u e < / K e y > < / a : K e y > < a : V a l u e   i : t y p e = " M e a s u r e G r i d V i e w S t a t e I D i a g r a m T a g A d d i t i o n a l I n f o " / > < / a : K e y V a l u e O f D i a g r a m O b j e c t K e y a n y T y p e z b w N T n L X > < a : K e y V a l u e O f D i a g r a m O b j e c t K e y a n y T y p e z b w N T n L X > < a : K e y > < K e y > M e a s u r e s \ S u m   o f   P r e v a l e n c e   -   N e o p l a s m s   -   S e x :   B o t h   -   A g e :   5 - 1 4   y e a r s   ( N u m b e r ) < / K e y > < / a : K e y > < a : V a l u e   i : t y p e = " M e a s u r e G r i d N o d e V i e w S t a t e " > < C o l u m n > 6 < / C o l u m n > < L a y e d O u t > t r u e < / L a y e d O u t > < W a s U I I n v i s i b l e > t r u e < / W a s U I I n v i s i b l e > < / a : V a l u e > < / a : K e y V a l u e O f D i a g r a m O b j e c t K e y a n y T y p e z b w N T n L X > < a : K e y V a l u e O f D i a g r a m O b j e c t K e y a n y T y p e z b w N T n L X > < a : K e y > < K e y > M e a s u r e s \ S u m   o f   P r e v a l e n c e   -   N e o p l a s m s   -   S e x :   B o t h   -   A g e :   5 - 1 4   y e a r s   ( N u m b e r ) \ T a g I n f o \ F o r m u l a < / K e y > < / a : K e y > < a : V a l u e   i : t y p e = " M e a s u r e G r i d V i e w S t a t e I D i a g r a m T a g A d d i t i o n a l I n f o " / > < / a : K e y V a l u e O f D i a g r a m O b j e c t K e y a n y T y p e z b w N T n L X > < a : K e y V a l u e O f D i a g r a m O b j e c t K e y a n y T y p e z b w N T n L X > < a : K e y > < K e y > M e a s u r e s \ S u m   o f   P r e v a l e n c e   -   N e o p l a s m s   -   S e x :   B o t h   -   A g e :   5 - 1 4   y e a r s   ( N u m b e r ) \ T a g I n f o \ V a l u e < / K e y > < / a : K e y > < a : V a l u e   i : t y p e = " M e a s u r e G r i d V i e w S t a t e I D i a g r a m T a g A d d i t i o n a l I n f o " / > < / a : K e y V a l u e O f D i a g r a m O b j e c t K e y a n y T y p e z b w N T n L X > < a : K e y V a l u e O f D i a g r a m O b j e c t K e y a n y T y p e z b w N T n L X > < a : K e y > < K e y > M e a s u r e s \ S u m   o f   P r e v a l e n c e   -   N e o p l a s m s   -   S e x :   B o t h   -   A g e :   U n d e r   5   ( N u m b e r ) < / K e y > < / a : K e y > < a : V a l u e   i : t y p e = " M e a s u r e G r i d N o d e V i e w S t a t e " > < C o l u m n > 7 < / C o l u m n > < L a y e d O u t > t r u e < / L a y e d O u t > < W a s U I I n v i s i b l e > t r u e < / W a s U I I n v i s i b l e > < / a : V a l u e > < / a : K e y V a l u e O f D i a g r a m O b j e c t K e y a n y T y p e z b w N T n L X > < a : K e y V a l u e O f D i a g r a m O b j e c t K e y a n y T y p e z b w N T n L X > < a : K e y > < K e y > M e a s u r e s \ S u m   o f   P r e v a l e n c e   -   N e o p l a s m s   -   S e x :   B o t h   -   A g e :   U n d e r   5   ( N u m b e r ) \ T a g I n f o \ F o r m u l a < / K e y > < / a : K e y > < a : V a l u e   i : t y p e = " M e a s u r e G r i d V i e w S t a t e I D i a g r a m T a g A d d i t i o n a l I n f o " / > < / a : K e y V a l u e O f D i a g r a m O b j e c t K e y a n y T y p e z b w N T n L X > < a : K e y V a l u e O f D i a g r a m O b j e c t K e y a n y T y p e z b w N T n L X > < a : K e y > < K e y > M e a s u r e s \ S u m   o f   P r e v a l e n c e   -   N e o p l a s m s   -   S e x :   B o t h   -   A g e :   U n d e r   5   ( N u m b e r ) \ T a g I n f o \ V a l u e < / K e y > < / a : K e y > < a : V a l u e   i : t y p e = " M e a s u r e G r i d V i e w S t a t e I D i a g r a m T a g A d d i t i o n a l I n f o " / > < / a : K e y V a l u e O f D i a g r a m O b j e c t K e y a n y T y p e z b w N T n L X > < a : K e y V a l u e O f D i a g r a m O b j e c t K e y a n y T y p e z b w N T n L X > < a : K e y > < K e y > M e a s u r e s \ S u m   o f   Y e a r < / K e y > < / a : K e y > < a : V a l u e   i : t y p e = " M e a s u r e G r i d N o d e V i e w S t a t e " > < C o l u m n > 2 < / 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 C o l u m n s \ E n t i t y < / 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 C o l u m n s \ P r e v a l e n c e   -   N e o p l a s m s   -   S e x :   B o t h   -   A g e :   7 0 +   y e a r s   ( N u m b e r ) < / K e y > < / a : K e y > < a : V a l u e   i : t y p e = " M e a s u r e G r i d N o d e V i e w S t a t e " > < C o l u m n > 3 < / C o l u m n > < L a y e d O u t > t r u e < / L a y e d O u t > < / a : V a l u e > < / a : K e y V a l u e O f D i a g r a m O b j e c t K e y a n y T y p e z b w N T n L X > < a : K e y V a l u e O f D i a g r a m O b j e c t K e y a n y T y p e z b w N T n L X > < a : K e y > < K e y > C o l u m n s \ P r e v a l e n c e   -   N e o p l a s m s   -   S e x :   B o t h   -   A g e :   5 0 - 6 9   y e a r s   ( N u m b e r ) < / K e y > < / a : K e y > < a : V a l u e   i : t y p e = " M e a s u r e G r i d N o d e V i e w S t a t e " > < C o l u m n > 4 < / C o l u m n > < L a y e d O u t > t r u e < / L a y e d O u t > < / a : V a l u e > < / a : K e y V a l u e O f D i a g r a m O b j e c t K e y a n y T y p e z b w N T n L X > < a : K e y V a l u e O f D i a g r a m O b j e c t K e y a n y T y p e z b w N T n L X > < a : K e y > < K e y > C o l u m n s \ P r e v a l e n c e   -   N e o p l a s m s   -   S e x :   B o t h   -   A g e :   1 5 - 4 9   y e a r s   ( N u m b e r ) < / K e y > < / a : K e y > < a : V a l u e   i : t y p e = " M e a s u r e G r i d N o d e V i e w S t a t e " > < C o l u m n > 5 < / C o l u m n > < L a y e d O u t > t r u e < / L a y e d O u t > < / a : V a l u e > < / a : K e y V a l u e O f D i a g r a m O b j e c t K e y a n y T y p e z b w N T n L X > < a : K e y V a l u e O f D i a g r a m O b j e c t K e y a n y T y p e z b w N T n L X > < a : K e y > < K e y > C o l u m n s \ P r e v a l e n c e   -   N e o p l a s m s   -   S e x :   B o t h   -   A g e :   5 - 1 4   y e a r s   ( N u m b e r ) < / K e y > < / a : K e y > < a : V a l u e   i : t y p e = " M e a s u r e G r i d N o d e V i e w S t a t e " > < C o l u m n > 6 < / C o l u m n > < L a y e d O u t > t r u e < / L a y e d O u t > < / a : V a l u e > < / a : K e y V a l u e O f D i a g r a m O b j e c t K e y a n y T y p e z b w N T n L X > < a : K e y V a l u e O f D i a g r a m O b j e c t K e y a n y T y p e z b w N T n L X > < a : K e y > < K e y > C o l u m n s \ P r e v a l e n c e   -   N e o p l a s m s   -   S e x :   B o t h   -   A g e :   U n d e r   5   ( N u m b e r ) < / K e y > < / a : K e y > < a : V a l u e   i : t y p e = " M e a s u r e G r i d N o d e V i e w S t a t e " > < C o l u m n > 7 < / C o l u m n > < L a y e d O u t > t r u e < / L a y e d O u t > < / a : V a l u e > < / a : K e y V a l u e O f D i a g r a m O b j e c t K e y a n y T y p e z b w N T n L X > < a : K e y V a l u e O f D i a g r a m O b j e c t K e y a n y T y p e z b w N T n L X > < a : K e y > < K e y > L i n k s \ & l t ; C o l u m n s \ S u m   o f   P r e v a l e n c e   -   N e o p l a s m s   -   S e x :   B o t h   -   A g e :   7 0 +   y e a r s   ( N u m b e r ) & g t ; - & l t ; M e a s u r e s \ P r e v a l e n c e   -   N e o p l a s m s   -   S e x :   B o t h   -   A g e :   7 0 +   y e a r s   ( N u m b e r ) & g t ; < / K e y > < / a : K e y > < a : V a l u e   i : t y p e = " M e a s u r e G r i d V i e w S t a t e I D i a g r a m L i n k " / > < / a : K e y V a l u e O f D i a g r a m O b j e c t K e y a n y T y p e z b w N T n L X > < a : K e y V a l u e O f D i a g r a m O b j e c t K e y a n y T y p e z b w N T n L X > < a : K e y > < K e y > L i n k s \ & l t ; C o l u m n s \ S u m   o f   P r e v a l e n c e   -   N e o p l a s m s   -   S e x :   B o t h   -   A g e :   7 0 +   y e a r s   ( N u m b e r ) & g t ; - & l t ; M e a s u r e s \ P r e v a l e n c e   -   N e o p l a s m s   -   S e x :   B o t h   -   A g e :   7 0 +   y e a r s   ( N u m b e r ) & g t ; \ C O L U M N < / K e y > < / a : K e y > < a : V a l u e   i : t y p e = " M e a s u r e G r i d V i e w S t a t e I D i a g r a m L i n k E n d p o i n t " / > < / a : K e y V a l u e O f D i a g r a m O b j e c t K e y a n y T y p e z b w N T n L X > < a : K e y V a l u e O f D i a g r a m O b j e c t K e y a n y T y p e z b w N T n L X > < a : K e y > < K e y > L i n k s \ & l t ; C o l u m n s \ S u m   o f   P r e v a l e n c e   -   N e o p l a s m s   -   S e x :   B o t h   -   A g e :   7 0 +   y e a r s   ( N u m b e r ) & g t ; - & l t ; M e a s u r e s \ P r e v a l e n c e   -   N e o p l a s m s   -   S e x :   B o t h   -   A g e :   7 0 +   y e a r s   ( N u m b e r ) & g t ; \ M E A S U R E < / K e y > < / a : K e y > < a : V a l u e   i : t y p e = " M e a s u r e G r i d V i e w S t a t e I D i a g r a m L i n k E n d p o i n t " / > < / a : K e y V a l u e O f D i a g r a m O b j e c t K e y a n y T y p e z b w N T n L X > < a : K e y V a l u e O f D i a g r a m O b j e c t K e y a n y T y p e z b w N T n L X > < a : K e y > < K e y > L i n k s \ & l t ; C o l u m n s \ S u m   o f   P r e v a l e n c e   -   N e o p l a s m s   -   S e x :   B o t h   -   A g e :   5 0 - 6 9   y e a r s   ( N u m b e r ) & g t ; - & l t ; M e a s u r e s \ P r e v a l e n c e   -   N e o p l a s m s   -   S e x :   B o t h   -   A g e :   5 0 - 6 9   y e a r s   ( N u m b e r ) & g t ; < / K e y > < / a : K e y > < a : V a l u e   i : t y p e = " M e a s u r e G r i d V i e w S t a t e I D i a g r a m L i n k " / > < / a : K e y V a l u e O f D i a g r a m O b j e c t K e y a n y T y p e z b w N T n L X > < a : K e y V a l u e O f D i a g r a m O b j e c t K e y a n y T y p e z b w N T n L X > < a : K e y > < K e y > L i n k s \ & l t ; C o l u m n s \ S u m   o f   P r e v a l e n c e   -   N e o p l a s m s   -   S e x :   B o t h   -   A g e :   5 0 - 6 9   y e a r s   ( N u m b e r ) & g t ; - & l t ; M e a s u r e s \ P r e v a l e n c e   -   N e o p l a s m s   -   S e x :   B o t h   -   A g e :   5 0 - 6 9   y e a r s   ( N u m b e r ) & g t ; \ C O L U M N < / K e y > < / a : K e y > < a : V a l u e   i : t y p e = " M e a s u r e G r i d V i e w S t a t e I D i a g r a m L i n k E n d p o i n t " / > < / a : K e y V a l u e O f D i a g r a m O b j e c t K e y a n y T y p e z b w N T n L X > < a : K e y V a l u e O f D i a g r a m O b j e c t K e y a n y T y p e z b w N T n L X > < a : K e y > < K e y > L i n k s \ & l t ; C o l u m n s \ S u m   o f   P r e v a l e n c e   -   N e o p l a s m s   -   S e x :   B o t h   -   A g e :   5 0 - 6 9   y e a r s   ( N u m b e r ) & g t ; - & l t ; M e a s u r e s \ P r e v a l e n c e   -   N e o p l a s m s   -   S e x :   B o t h   -   A g e :   5 0 - 6 9   y e a r s   ( N u m b e r ) & g t ; \ M E A S U R E < / K e y > < / a : K e y > < a : V a l u e   i : t y p e = " M e a s u r e G r i d V i e w S t a t e I D i a g r a m L i n k E n d p o i n t " / > < / a : K e y V a l u e O f D i a g r a m O b j e c t K e y a n y T y p e z b w N T n L X > < a : K e y V a l u e O f D i a g r a m O b j e c t K e y a n y T y p e z b w N T n L X > < a : K e y > < K e y > L i n k s \ & l t ; C o l u m n s \ S u m   o f   P r e v a l e n c e   -   N e o p l a s m s   -   S e x :   B o t h   -   A g e :   1 5 - 4 9   y e a r s   ( N u m b e r ) & g t ; - & l t ; M e a s u r e s \ P r e v a l e n c e   -   N e o p l a s m s   -   S e x :   B o t h   -   A g e :   1 5 - 4 9   y e a r s   ( N u m b e r ) & g t ; < / K e y > < / a : K e y > < a : V a l u e   i : t y p e = " M e a s u r e G r i d V i e w S t a t e I D i a g r a m L i n k " / > < / a : K e y V a l u e O f D i a g r a m O b j e c t K e y a n y T y p e z b w N T n L X > < a : K e y V a l u e O f D i a g r a m O b j e c t K e y a n y T y p e z b w N T n L X > < a : K e y > < K e y > L i n k s \ & l t ; C o l u m n s \ S u m   o f   P r e v a l e n c e   -   N e o p l a s m s   -   S e x :   B o t h   -   A g e :   1 5 - 4 9   y e a r s   ( N u m b e r ) & g t ; - & l t ; M e a s u r e s \ P r e v a l e n c e   -   N e o p l a s m s   -   S e x :   B o t h   -   A g e :   1 5 - 4 9   y e a r s   ( N u m b e r ) & g t ; \ C O L U M N < / K e y > < / a : K e y > < a : V a l u e   i : t y p e = " M e a s u r e G r i d V i e w S t a t e I D i a g r a m L i n k E n d p o i n t " / > < / a : K e y V a l u e O f D i a g r a m O b j e c t K e y a n y T y p e z b w N T n L X > < a : K e y V a l u e O f D i a g r a m O b j e c t K e y a n y T y p e z b w N T n L X > < a : K e y > < K e y > L i n k s \ & l t ; C o l u m n s \ S u m   o f   P r e v a l e n c e   -   N e o p l a s m s   -   S e x :   B o t h   -   A g e :   1 5 - 4 9   y e a r s   ( N u m b e r ) & g t ; - & l t ; M e a s u r e s \ P r e v a l e n c e   -   N e o p l a s m s   -   S e x :   B o t h   -   A g e :   1 5 - 4 9   y e a r s   ( N u m b e r ) & g t ; \ M E A S U R E < / K e y > < / a : K e y > < a : V a l u e   i : t y p e = " M e a s u r e G r i d V i e w S t a t e I D i a g r a m L i n k E n d p o i n t " / > < / a : K e y V a l u e O f D i a g r a m O b j e c t K e y a n y T y p e z b w N T n L X > < a : K e y V a l u e O f D i a g r a m O b j e c t K e y a n y T y p e z b w N T n L X > < a : K e y > < K e y > L i n k s \ & l t ; C o l u m n s \ S u m   o f   P r e v a l e n c e   -   N e o p l a s m s   -   S e x :   B o t h   -   A g e :   5 - 1 4   y e a r s   ( N u m b e r ) & g t ; - & l t ; M e a s u r e s \ P r e v a l e n c e   -   N e o p l a s m s   -   S e x :   B o t h   -   A g e :   5 - 1 4   y e a r s   ( N u m b e r ) & g t ; < / K e y > < / a : K e y > < a : V a l u e   i : t y p e = " M e a s u r e G r i d V i e w S t a t e I D i a g r a m L i n k " / > < / a : K e y V a l u e O f D i a g r a m O b j e c t K e y a n y T y p e z b w N T n L X > < a : K e y V a l u e O f D i a g r a m O b j e c t K e y a n y T y p e z b w N T n L X > < a : K e y > < K e y > L i n k s \ & l t ; C o l u m n s \ S u m   o f   P r e v a l e n c e   -   N e o p l a s m s   -   S e x :   B o t h   -   A g e :   5 - 1 4   y e a r s   ( N u m b e r ) & g t ; - & l t ; M e a s u r e s \ P r e v a l e n c e   -   N e o p l a s m s   -   S e x :   B o t h   -   A g e :   5 - 1 4   y e a r s   ( N u m b e r ) & g t ; \ C O L U M N < / K e y > < / a : K e y > < a : V a l u e   i : t y p e = " M e a s u r e G r i d V i e w S t a t e I D i a g r a m L i n k E n d p o i n t " / > < / a : K e y V a l u e O f D i a g r a m O b j e c t K e y a n y T y p e z b w N T n L X > < a : K e y V a l u e O f D i a g r a m O b j e c t K e y a n y T y p e z b w N T n L X > < a : K e y > < K e y > L i n k s \ & l t ; C o l u m n s \ S u m   o f   P r e v a l e n c e   -   N e o p l a s m s   -   S e x :   B o t h   -   A g e :   5 - 1 4   y e a r s   ( N u m b e r ) & g t ; - & l t ; M e a s u r e s \ P r e v a l e n c e   -   N e o p l a s m s   -   S e x :   B o t h   -   A g e :   5 - 1 4   y e a r s   ( N u m b e r ) & g t ; \ M E A S U R E < / K e y > < / a : K e y > < a : V a l u e   i : t y p e = " M e a s u r e G r i d V i e w S t a t e I D i a g r a m L i n k E n d p o i n t " / > < / a : K e y V a l u e O f D i a g r a m O b j e c t K e y a n y T y p e z b w N T n L X > < a : K e y V a l u e O f D i a g r a m O b j e c t K e y a n y T y p e z b w N T n L X > < a : K e y > < K e y > L i n k s \ & l t ; C o l u m n s \ S u m   o f   P r e v a l e n c e   -   N e o p l a s m s   -   S e x :   B o t h   -   A g e :   U n d e r   5   ( N u m b e r ) & g t ; - & l t ; M e a s u r e s \ P r e v a l e n c e   -   N e o p l a s m s   -   S e x :   B o t h   -   A g e :   U n d e r   5   ( N u m b e r ) & g t ; < / K e y > < / a : K e y > < a : V a l u e   i : t y p e = " M e a s u r e G r i d V i e w S t a t e I D i a g r a m L i n k " / > < / a : K e y V a l u e O f D i a g r a m O b j e c t K e y a n y T y p e z b w N T n L X > < a : K e y V a l u e O f D i a g r a m O b j e c t K e y a n y T y p e z b w N T n L X > < a : K e y > < K e y > L i n k s \ & l t ; C o l u m n s \ S u m   o f   P r e v a l e n c e   -   N e o p l a s m s   -   S e x :   B o t h   -   A g e :   U n d e r   5   ( N u m b e r ) & g t ; - & l t ; M e a s u r e s \ P r e v a l e n c e   -   N e o p l a s m s   -   S e x :   B o t h   -   A g e :   U n d e r   5   ( N u m b e r ) & g t ; \ C O L U M N < / K e y > < / a : K e y > < a : V a l u e   i : t y p e = " M e a s u r e G r i d V i e w S t a t e I D i a g r a m L i n k E n d p o i n t " / > < / a : K e y V a l u e O f D i a g r a m O b j e c t K e y a n y T y p e z b w N T n L X > < a : K e y V a l u e O f D i a g r a m O b j e c t K e y a n y T y p e z b w N T n L X > < a : K e y > < K e y > L i n k s \ & l t ; C o l u m n s \ S u m   o f   P r e v a l e n c e   -   N e o p l a s m s   -   S e x :   B o t h   -   A g e :   U n d e r   5   ( N u m b e r ) & g t ; - & l t ; M e a s u r e s \ P r e v a l e n c e   -   N e o p l a s m s   -   S e x :   B o t h   -   A g e :   U n d e r   5   ( N u m b e r ) & g t ; \ M E A S U R E < / K e y > < / a : K e y > < a : V a l u e   i : t y p e = " M e a s u r e G r i d V i e w S t a t e I D i a g r a m L i n k E n d p o i n t " / > < / 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V i e w S t a t e s > < / D i a g r a m M a n a g e r . S e r i a l i z a b l e D i a g r a m > < D i a g r a m M a n a g e r . S e r i a l i z a b l e D i a g r a m > < A d a p t e r   i : t y p e = " M e a s u r e D i a g r a m S a n d b o x A d a p t e r " > < T a b l e N a m e > 0 4 _ s h a r e - o f - p o p u l a t i o n - w i t h - c a n c e r - t y p e s _ < / 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 0 4 _ s h a r e - o f - p o p u l a t i o n - w i t h - c a n c e r - t y p e s _ < / 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 P r e v a l e n c e   -   L i v e r   c a n c e r   -   S e x :   B o t h   -   A g e :   A g e - s t a n d a r d i z e d   ( P < / K e y > < / D i a g r a m O b j e c t K e y > < D i a g r a m O b j e c t K e y > < K e y > M e a s u r e s \ S u m   o f   P r e v a l e n c e   -   L i v e r   c a n c e r   -   S e x :   B o t h   -   A g e :   A g e - s t a n d a r d i z e d   ( P \ T a g I n f o \ F o r m u l a < / K e y > < / D i a g r a m O b j e c t K e y > < D i a g r a m O b j e c t K e y > < K e y > M e a s u r e s \ S u m   o f   P r e v a l e n c e   -   L i v e r   c a n c e r   -   S e x :   B o t h   -   A g e :   A g e - s t a n d a r d i z e d   ( P \ T a g I n f o \ V a l u e < / K e y > < / D i a g r a m O b j e c t K e y > < D i a g r a m O b j e c t K e y > < K e y > M e a s u r e s \ S u m   o f   P r e v a l e n c e   -   K i d n e y   c a n c e r   -   S e x :   B o t h   -   A g e :   A g e - s t a n d a r d i z e d   ( < / K e y > < / D i a g r a m O b j e c t K e y > < D i a g r a m O b j e c t K e y > < K e y > M e a s u r e s \ S u m   o f   P r e v a l e n c e   -   K i d n e y   c a n c e r   -   S e x :   B o t h   -   A g e :   A g e - s t a n d a r d i z e d   ( \ T a g I n f o \ F o r m u l a < / K e y > < / D i a g r a m O b j e c t K e y > < D i a g r a m O b j e c t K e y > < K e y > M e a s u r e s \ S u m   o f   P r e v a l e n c e   -   K i d n e y   c a n c e r   -   S e x :   B o t h   -   A g e :   A g e - s t a n d a r d i z e d   ( \ T a g I n f o \ V a l u e < / K e y > < / D i a g r a m O b j e c t K e y > < D i a g r a m O b j e c t K e y > < K e y > M e a s u r e s \ S u m   o f   P r e v a l e n c e   -   L a r y n x   c a n c e r   -   S e x :   B o t h   -   A g e :   A g e - s t a n d a r d i z e d   ( < / K e y > < / D i a g r a m O b j e c t K e y > < D i a g r a m O b j e c t K e y > < K e y > M e a s u r e s \ S u m   o f   P r e v a l e n c e   -   L a r y n x   c a n c e r   -   S e x :   B o t h   -   A g e :   A g e - s t a n d a r d i z e d   ( \ T a g I n f o \ F o r m u l a < / K e y > < / D i a g r a m O b j e c t K e y > < D i a g r a m O b j e c t K e y > < K e y > M e a s u r e s \ S u m   o f   P r e v a l e n c e   -   L a r y n x   c a n c e r   -   S e x :   B o t h   -   A g e :   A g e - s t a n d a r d i z e d   ( \ T a g I n f o \ V a l u e < / K e y > < / D i a g r a m O b j e c t K e y > < D i a g r a m O b j e c t K e y > < K e y > C o l u m n s \ E n t i t y < / K e y > < / D i a g r a m O b j e c t K e y > < D i a g r a m O b j e c t K e y > < K e y > C o l u m n s \ C o d e < / K e y > < / D i a g r a m O b j e c t K e y > < D i a g r a m O b j e c t K e y > < K e y > C o l u m n s \ Y e a r < / K e y > < / D i a g r a m O b j e c t K e y > < D i a g r a m O b j e c t K e y > < K e y > C o l u m n s \ P r e v a l e n c e   -   L i v e r   c a n c e r   -   S e x :   B o t h   -   A g e :   A g e - s t a n d a r d i z e d   ( P < / K e y > < / D i a g r a m O b j e c t K e y > < D i a g r a m O b j e c t K e y > < K e y > C o l u m n s \ P r e v a l e n c e   -   K i d n e y   c a n c e r   -   S e x :   B o t h   -   A g e :   A g e - s t a n d a r d i z e d   ( < / K e y > < / D i a g r a m O b j e c t K e y > < D i a g r a m O b j e c t K e y > < K e y > C o l u m n s \ P r e v a l e n c e   -   L a r y n x   c a n c e r   -   S e x :   B o t h   -   A g e :   A g e - s t a n d a r d i z e d   ( < / K e y > < / D i a g r a m O b j e c t K e y > < D i a g r a m O b j e c t K e y > < K e y > C o l u m n s \ P r e v a l e n c e   -   B r e a s t   c a n c e r   -   S e x :   B o t h   -   A g e :   A g e - s t a n d a r d i z e d   ( < / K e y > < / D i a g r a m O b j e c t K e y > < D i a g r a m O b j e c t K e y > < K e y > C o l u m n s \ P r e v a l e n c e   -   T h y r o i d   c a n c e r   -   S e x :   B o t h   -   A g e :   A g e - s t a n d a r d i z e d < / K e y > < / D i a g r a m O b j e c t K e y > < D i a g r a m O b j e c t K e y > < K e y > C o l u m n s \ P r e v a l e n c e   -   B l a d d e r   c a n c e r   -   S e x :   B o t h   -   A g e :   A g e - s t a n d a r d i z e d < / K e y > < / D i a g r a m O b j e c t K e y > < D i a g r a m O b j e c t K e y > < K e y > C o l u m n s \ P r e v a l e n c e   -   U t e r i n e   c a n c e r   -   S e x :   B o t h   -   A g e :   A g e - s t a n d a r d i z e d < / K e y > < / D i a g r a m O b j e c t K e y > < D i a g r a m O b j e c t K e y > < K e y > C o l u m n s \ P r e v a l e n c e   -   O v a r i a n   c a n c e r   -   S e x :   B o t h   -   A g e :   A g e - s t a n d a r d i z e d < / K e y > < / D i a g r a m O b j e c t K e y > < D i a g r a m O b j e c t K e y > < K e y > C o l u m n s \ P r e v a l e n c e   -   S t o m a c h   c a n c e r   -   S e x :   B o t h   -   A g e :   A g e - s t a n d a r d i z e d < / K e y > < / D i a g r a m O b j e c t K e y > < D i a g r a m O b j e c t K e y > < K e y > C o l u m n s \ P r e v a l e n c e   -   P r o s t a t e   c a n c e r   -   S e x :   B o t h   -   A g e :   A g e - s t a n d a r d i z e d < / K e y > < / D i a g r a m O b j e c t K e y > < D i a g r a m O b j e c t K e y > < K e y > C o l u m n s \ P r e v a l e n c e   -   C e r v i c a l   c a n c e r   -   S e x :   B o t h   -   A g e :   A g e - s t a n d a r d i z e d < / K e y > < / D i a g r a m O b j e c t K e y > < D i a g r a m O b j e c t K e y > < K e y > C o l u m n s \ P r e v a l e n c e   -   T e s t i c u l a r   c a n c e r   -   S e x :   B o t h   -   A g e :   A g e - s t a n d a r d i z < / K e y > < / D i a g r a m O b j e c t K e y > < D i a g r a m O b j e c t K e y > < K e y > C o l u m n s \ P r e v a l e n c e   -   P a n c r e a t i c   c a n c e r   -   S e x :   B o t h   -   A g e :   A g e - s t a n d a r d i z < / K e y > < / D i a g r a m O b j e c t K e y > < D i a g r a m O b j e c t K e y > < K e y > C o l u m n s \ P r e v a l e n c e   -   E s o p h a g e a l   c a n c e r   -   S e x :   B o t h   -   A g e :   A g e - s t a n d a r d i z < / K e y > < / D i a g r a m O b j e c t K e y > < D i a g r a m O b j e c t K e y > < K e y > C o l u m n s \ P r e v a l e n c e   -   N a s o p h a r y n x   c a n c e r   -   S e x :   B o t h   -   A g e :   A g e - s t a n d a r d i < / K e y > < / D i a g r a m O b j e c t K e y > < D i a g r a m O b j e c t K e y > < K e y > C o l u m n s \ P r e v a l e n c e   -   C o l o n   a n d   r e c t u m   c a n c e r   -   S e x :   B o t h   -   A g e :   A g e - s t a n < / K e y > < / D i a g r a m O b j e c t K e y > < D i a g r a m O b j e c t K e y > < K e y > C o l u m n s \ P r e v a l e n c e   -   N o n - m e l a n o m a   s k i n   c a n c e r   -   S e x :   B o t h   -   A g e :   A g e - s t a < / K e y > < / D i a g r a m O b j e c t K e y > < D i a g r a m O b j e c t K e y > < K e y > C o l u m n s \ P r e v a l e n c e   -   L i p   a n d   o r a l   c a v i t y   c a n c e r   -   S e x :   B o t h   -   A g e :   A g e - s < / K e y > < / D i a g r a m O b j e c t K e y > < D i a g r a m O b j e c t K e y > < K e y > C o l u m n s \ P r e v a l e n c e   -   B r a i n   a n d   n e r v o u s   s y s t e m   c a n c e r   -   S e x :   B o t h   -   A g e : < / K e y > < / D i a g r a m O b j e c t K e y > < D i a g r a m O b j e c t K e y > < K e y > C o l u m n s \ P r e v a l e n c e   -   T r a c h e a l ,   b r o n c h u s ,   a n d   l u n g   c a n c e r   -   S e x :   B o t h   -   A < / K e y > < / D i a g r a m O b j e c t K e y > < D i a g r a m O b j e c t K e y > < K e y > C o l u m n s \ P r e v a l e n c e   -   G a l l b l a d d e r   a n d   b i l i a r y   t r a c t   c a n c e r   -   S e x :   B o t h   - < / K e y > < / D i a g r a m O b j e c t K e y > < D i a g r a m O b j e c t K e y > < K e y > C o l u m n s \ P r e v a l e n c e   -   N e o p l a s m s   -   S e x :   B o t h   -   A g e :   A g e - s t a n d a r d i z e d   ( P e r c < / K e y > < / D i a g r a m O b j e c t K e y > < D i a g r a m O b j e c t K e y > < K e y > M e a s u r e s \ S u m   o f   P r e v a l e n c e   -   B r e a s t   c a n c e r   -   S e x :   B o t h   -   A g e :   A g e - s t a n d a r d i z e d   ( < / K e y > < / D i a g r a m O b j e c t K e y > < D i a g r a m O b j e c t K e y > < K e y > M e a s u r e s \ S u m   o f   P r e v a l e n c e   -   B r e a s t   c a n c e r   -   S e x :   B o t h   -   A g e :   A g e - s t a n d a r d i z e d   ( \ T a g I n f o \ F o r m u l a < / K e y > < / D i a g r a m O b j e c t K e y > < D i a g r a m O b j e c t K e y > < K e y > M e a s u r e s \ S u m   o f   P r e v a l e n c e   -   B r e a s t   c a n c e r   -   S e x :   B o t h   -   A g e :   A g e - s t a n d a r d i z e d   ( \ T a g I n f o \ V a l u e < / K e y > < / D i a g r a m O b j e c t K e y > < D i a g r a m O b j e c t K e y > < K e y > M e a s u r e s \ S u m   o f   P r e v a l e n c e   -   T h y r o i d   c a n c e r   -   S e x :   B o t h   -   A g e :   A g e - s t a n d a r d i z e d < / K e y > < / D i a g r a m O b j e c t K e y > < D i a g r a m O b j e c t K e y > < K e y > M e a s u r e s \ S u m   o f   P r e v a l e n c e   -   T h y r o i d   c a n c e r   -   S e x :   B o t h   -   A g e :   A g e - s t a n d a r d i z e d \ T a g I n f o \ F o r m u l a < / K e y > < / D i a g r a m O b j e c t K e y > < D i a g r a m O b j e c t K e y > < K e y > M e a s u r e s \ S u m   o f   P r e v a l e n c e   -   T h y r o i d   c a n c e r   -   S e x :   B o t h   -   A g e :   A g e - s t a n d a r d i z e d \ T a g I n f o \ V a l u e < / K e y > < / D i a g r a m O b j e c t K e y > < D i a g r a m O b j e c t K e y > < K e y > M e a s u r e s \ S u m   o f   P r e v a l e n c e   -   B l a d d e r   c a n c e r   -   S e x :   B o t h   -   A g e :   A g e - s t a n d a r d i z e d < / K e y > < / D i a g r a m O b j e c t K e y > < D i a g r a m O b j e c t K e y > < K e y > M e a s u r e s \ S u m   o f   P r e v a l e n c e   -   B l a d d e r   c a n c e r   -   S e x :   B o t h   -   A g e :   A g e - s t a n d a r d i z e d \ T a g I n f o \ F o r m u l a < / K e y > < / D i a g r a m O b j e c t K e y > < D i a g r a m O b j e c t K e y > < K e y > M e a s u r e s \ S u m   o f   P r e v a l e n c e   -   B l a d d e r   c a n c e r   -   S e x :   B o t h   -   A g e :   A g e - s t a n d a r d i z e d \ T a g I n f o \ V a l u e < / K e y > < / D i a g r a m O b j e c t K e y > < D i a g r a m O b j e c t K e y > < K e y > M e a s u r e s \ S u m   o f   P r e v a l e n c e   -   U t e r i n e   c a n c e r   -   S e x :   B o t h   -   A g e :   A g e - s t a n d a r d i z e d < / K e y > < / D i a g r a m O b j e c t K e y > < D i a g r a m O b j e c t K e y > < K e y > M e a s u r e s \ S u m   o f   P r e v a l e n c e   -   U t e r i n e   c a n c e r   -   S e x :   B o t h   -   A g e :   A g e - s t a n d a r d i z e d \ T a g I n f o \ F o r m u l a < / K e y > < / D i a g r a m O b j e c t K e y > < D i a g r a m O b j e c t K e y > < K e y > M e a s u r e s \ S u m   o f   P r e v a l e n c e   -   U t e r i n e   c a n c e r   -   S e x :   B o t h   -   A g e :   A g e - s t a n d a r d i z e d \ T a g I n f o \ V a l u e < / K e y > < / D i a g r a m O b j e c t K e y > < D i a g r a m O b j e c t K e y > < K e y > M e a s u r e s \ S u m   o f   P r e v a l e n c e   -   O v a r i a n   c a n c e r   -   S e x :   B o t h   -   A g e :   A g e - s t a n d a r d i z e d < / K e y > < / D i a g r a m O b j e c t K e y > < D i a g r a m O b j e c t K e y > < K e y > M e a s u r e s \ S u m   o f   P r e v a l e n c e   -   O v a r i a n   c a n c e r   -   S e x :   B o t h   -   A g e :   A g e - s t a n d a r d i z e d \ T a g I n f o \ F o r m u l a < / K e y > < / D i a g r a m O b j e c t K e y > < D i a g r a m O b j e c t K e y > < K e y > M e a s u r e s \ S u m   o f   P r e v a l e n c e   -   O v a r i a n   c a n c e r   -   S e x :   B o t h   -   A g e :   A g e - s t a n d a r d i z e d \ T a g I n f o \ V a l u e < / K e y > < / D i a g r a m O b j e c t K e y > < D i a g r a m O b j e c t K e y > < K e y > M e a s u r e s \ S u m   o f   P r e v a l e n c e   -   S t o m a c h   c a n c e r   -   S e x :   B o t h   -   A g e :   A g e - s t a n d a r d i z e d < / K e y > < / D i a g r a m O b j e c t K e y > < D i a g r a m O b j e c t K e y > < K e y > M e a s u r e s \ S u m   o f   P r e v a l e n c e   -   S t o m a c h   c a n c e r   -   S e x :   B o t h   -   A g e :   A g e - s t a n d a r d i z e d \ T a g I n f o \ F o r m u l a < / K e y > < / D i a g r a m O b j e c t K e y > < D i a g r a m O b j e c t K e y > < K e y > M e a s u r e s \ S u m   o f   P r e v a l e n c e   -   S t o m a c h   c a n c e r   -   S e x :   B o t h   -   A g e :   A g e - s t a n d a r d i z e d \ T a g I n f o \ V a l u e < / K e y > < / D i a g r a m O b j e c t K e y > < D i a g r a m O b j e c t K e y > < K e y > M e a s u r e s \ S u m   o f   P r e v a l e n c e   -   P r o s t a t e   c a n c e r   -   S e x :   B o t h   -   A g e :   A g e - s t a n d a r d i z e d < / K e y > < / D i a g r a m O b j e c t K e y > < D i a g r a m O b j e c t K e y > < K e y > M e a s u r e s \ S u m   o f   P r e v a l e n c e   -   P r o s t a t e   c a n c e r   -   S e x :   B o t h   -   A g e :   A g e - s t a n d a r d i z e d \ T a g I n f o \ F o r m u l a < / K e y > < / D i a g r a m O b j e c t K e y > < D i a g r a m O b j e c t K e y > < K e y > M e a s u r e s \ S u m   o f   P r e v a l e n c e   -   P r o s t a t e   c a n c e r   -   S e x :   B o t h   -   A g e :   A g e - s t a n d a r d i z e d \ T a g I n f o \ V a l u e < / K e y > < / D i a g r a m O b j e c t K e y > < D i a g r a m O b j e c t K e y > < K e y > M e a s u r e s \ S u m   o f   P r e v a l e n c e   -   C e r v i c a l   c a n c e r   -   S e x :   B o t h   -   A g e :   A g e - s t a n d a r d i z e d < / K e y > < / D i a g r a m O b j e c t K e y > < D i a g r a m O b j e c t K e y > < K e y > M e a s u r e s \ S u m   o f   P r e v a l e n c e   -   C e r v i c a l   c a n c e r   -   S e x :   B o t h   -   A g e :   A g e - s t a n d a r d i z e d \ T a g I n f o \ F o r m u l a < / K e y > < / D i a g r a m O b j e c t K e y > < D i a g r a m O b j e c t K e y > < K e y > M e a s u r e s \ S u m   o f   P r e v a l e n c e   -   C e r v i c a l   c a n c e r   -   S e x :   B o t h   -   A g e :   A g e - s t a n d a r d i z e d \ T a g I n f o \ V a l u e < / K e y > < / D i a g r a m O b j e c t K e y > < D i a g r a m O b j e c t K e y > < K e y > M e a s u r e s \ S u m   o f   P r e v a l e n c e   -   T e s t i c u l a r   c a n c e r   -   S e x :   B o t h   -   A g e :   A g e - s t a n d a r d i z < / K e y > < / D i a g r a m O b j e c t K e y > < D i a g r a m O b j e c t K e y > < K e y > M e a s u r e s \ S u m   o f   P r e v a l e n c e   -   T e s t i c u l a r   c a n c e r   -   S e x :   B o t h   -   A g e :   A g e - s t a n d a r d i z \ T a g I n f o \ F o r m u l a < / K e y > < / D i a g r a m O b j e c t K e y > < D i a g r a m O b j e c t K e y > < K e y > M e a s u r e s \ S u m   o f   P r e v a l e n c e   -   T e s t i c u l a r   c a n c e r   -   S e x :   B o t h   -   A g e :   A g e - s t a n d a r d i z \ T a g I n f o \ V a l u e < / K e y > < / D i a g r a m O b j e c t K e y > < D i a g r a m O b j e c t K e y > < K e y > M e a s u r e s \ S u m   o f   P r e v a l e n c e   -   P a n c r e a t i c   c a n c e r   -   S e x :   B o t h   -   A g e :   A g e - s t a n d a r d i z < / K e y > < / D i a g r a m O b j e c t K e y > < D i a g r a m O b j e c t K e y > < K e y > M e a s u r e s \ S u m   o f   P r e v a l e n c e   -   P a n c r e a t i c   c a n c e r   -   S e x :   B o t h   -   A g e :   A g e - s t a n d a r d i z \ T a g I n f o \ F o r m u l a < / K e y > < / D i a g r a m O b j e c t K e y > < D i a g r a m O b j e c t K e y > < K e y > M e a s u r e s \ S u m   o f   P r e v a l e n c e   -   P a n c r e a t i c   c a n c e r   -   S e x :   B o t h   -   A g e :   A g e - s t a n d a r d i z \ T a g I n f o \ V a l u e < / K e y > < / D i a g r a m O b j e c t K e y > < D i a g r a m O b j e c t K e y > < K e y > M e a s u r e s \ S u m   o f   P r e v a l e n c e   -   E s o p h a g e a l   c a n c e r   -   S e x :   B o t h   -   A g e :   A g e - s t a n d a r d i z < / K e y > < / D i a g r a m O b j e c t K e y > < D i a g r a m O b j e c t K e y > < K e y > M e a s u r e s \ S u m   o f   P r e v a l e n c e   -   E s o p h a g e a l   c a n c e r   -   S e x :   B o t h   -   A g e :   A g e - s t a n d a r d i z \ T a g I n f o \ F o r m u l a < / K e y > < / D i a g r a m O b j e c t K e y > < D i a g r a m O b j e c t K e y > < K e y > M e a s u r e s \ S u m   o f   P r e v a l e n c e   -   E s o p h a g e a l   c a n c e r   -   S e x :   B o t h   -   A g e :   A g e - s t a n d a r d i z \ T a g I n f o \ V a l u e < / K e y > < / D i a g r a m O b j e c t K e y > < D i a g r a m O b j e c t K e y > < K e y > M e a s u r e s \ S u m   o f   P r e v a l e n c e   -   N a s o p h a r y n x   c a n c e r   -   S e x :   B o t h   -   A g e :   A g e - s t a n d a r d i < / K e y > < / D i a g r a m O b j e c t K e y > < D i a g r a m O b j e c t K e y > < K e y > M e a s u r e s \ S u m   o f   P r e v a l e n c e   -   N a s o p h a r y n x   c a n c e r   -   S e x :   B o t h   -   A g e :   A g e - s t a n d a r d i \ T a g I n f o \ F o r m u l a < / K e y > < / D i a g r a m O b j e c t K e y > < D i a g r a m O b j e c t K e y > < K e y > M e a s u r e s \ S u m   o f   P r e v a l e n c e   -   N a s o p h a r y n x   c a n c e r   -   S e x :   B o t h   -   A g e :   A g e - s t a n d a r d i \ T a g I n f o \ V a l u e < / K e y > < / D i a g r a m O b j e c t K e y > < D i a g r a m O b j e c t K e y > < K e y > M e a s u r e s \ S u m   o f   P r e v a l e n c e   -   C o l o n   a n d   r e c t u m   c a n c e r   -   S e x :   B o t h   -   A g e :   A g e - s t a n < / K e y > < / D i a g r a m O b j e c t K e y > < D i a g r a m O b j e c t K e y > < K e y > M e a s u r e s \ S u m   o f   P r e v a l e n c e   -   C o l o n   a n d   r e c t u m   c a n c e r   -   S e x :   B o t h   -   A g e :   A g e - s t a n \ T a g I n f o \ F o r m u l a < / K e y > < / D i a g r a m O b j e c t K e y > < D i a g r a m O b j e c t K e y > < K e y > M e a s u r e s \ S u m   o f   P r e v a l e n c e   -   C o l o n   a n d   r e c t u m   c a n c e r   -   S e x :   B o t h   -   A g e :   A g e - s t a n \ T a g I n f o \ V a l u e < / K e y > < / D i a g r a m O b j e c t K e y > < D i a g r a m O b j e c t K e y > < K e y > M e a s u r e s \ S u m   o f   P r e v a l e n c e   -   N o n - m e l a n o m a   s k i n   c a n c e r   -   S e x :   B o t h   -   A g e :   A g e - s t a < / K e y > < / D i a g r a m O b j e c t K e y > < D i a g r a m O b j e c t K e y > < K e y > M e a s u r e s \ S u m   o f   P r e v a l e n c e   -   N o n - m e l a n o m a   s k i n   c a n c e r   -   S e x :   B o t h   -   A g e :   A g e - s t a \ T a g I n f o \ F o r m u l a < / K e y > < / D i a g r a m O b j e c t K e y > < D i a g r a m O b j e c t K e y > < K e y > M e a s u r e s \ S u m   o f   P r e v a l e n c e   -   N o n - m e l a n o m a   s k i n   c a n c e r   -   S e x :   B o t h   -   A g e :   A g e - s t a \ T a g I n f o \ V a l u e < / K e y > < / D i a g r a m O b j e c t K e y > < D i a g r a m O b j e c t K e y > < K e y > M e a s u r e s \ S u m   o f   P r e v a l e n c e   -   L i p   a n d   o r a l   c a v i t y   c a n c e r   -   S e x :   B o t h   -   A g e :   A g e - s < / K e y > < / D i a g r a m O b j e c t K e y > < D i a g r a m O b j e c t K e y > < K e y > M e a s u r e s \ S u m   o f   P r e v a l e n c e   -   L i p   a n d   o r a l   c a v i t y   c a n c e r   -   S e x :   B o t h   -   A g e :   A g e - s \ T a g I n f o \ F o r m u l a < / K e y > < / D i a g r a m O b j e c t K e y > < D i a g r a m O b j e c t K e y > < K e y > M e a s u r e s \ S u m   o f   P r e v a l e n c e   -   L i p   a n d   o r a l   c a v i t y   c a n c e r   -   S e x :   B o t h   -   A g e :   A g e - s \ T a g I n f o \ V a l u e < / K e y > < / D i a g r a m O b j e c t K e y > < D i a g r a m O b j e c t K e y > < K e y > M e a s u r e s \ S u m   o f   P r e v a l e n c e   -   B r a i n   a n d   n e r v o u s   s y s t e m   c a n c e r   -   S e x :   B o t h   -   A g e : < / K e y > < / D i a g r a m O b j e c t K e y > < D i a g r a m O b j e c t K e y > < K e y > M e a s u r e s \ S u m   o f   P r e v a l e n c e   -   B r a i n   a n d   n e r v o u s   s y s t e m   c a n c e r   -   S e x :   B o t h   -   A g e : \ T a g I n f o \ F o r m u l a < / K e y > < / D i a g r a m O b j e c t K e y > < D i a g r a m O b j e c t K e y > < K e y > M e a s u r e s \ S u m   o f   P r e v a l e n c e   -   B r a i n   a n d   n e r v o u s   s y s t e m   c a n c e r   -   S e x :   B o t h   -   A g e : \ T a g I n f o \ V a l u e < / K e y > < / D i a g r a m O b j e c t K e y > < D i a g r a m O b j e c t K e y > < K e y > M e a s u r e s \ S u m   o f   P r e v a l e n c e   -   T r a c h e a l ,   b r o n c h u s ,   a n d   l u n g   c a n c e r   -   S e x :   B o t h   -   A < / K e y > < / D i a g r a m O b j e c t K e y > < D i a g r a m O b j e c t K e y > < K e y > M e a s u r e s \ S u m   o f   P r e v a l e n c e   -   T r a c h e a l ,   b r o n c h u s ,   a n d   l u n g   c a n c e r   -   S e x :   B o t h   -   A \ T a g I n f o \ F o r m u l a < / K e y > < / D i a g r a m O b j e c t K e y > < D i a g r a m O b j e c t K e y > < K e y > M e a s u r e s \ S u m   o f   P r e v a l e n c e   -   T r a c h e a l ,   b r o n c h u s ,   a n d   l u n g   c a n c e r   -   S e x :   B o t h   -   A \ T a g I n f o \ V a l u e < / K e y > < / D i a g r a m O b j e c t K e y > < D i a g r a m O b j e c t K e y > < K e y > M e a s u r e s \ S u m   o f   P r e v a l e n c e   -   G a l l b l a d d e r   a n d   b i l i a r y   t r a c t   c a n c e r   -   S e x :   B o t h   - < / K e y > < / D i a g r a m O b j e c t K e y > < D i a g r a m O b j e c t K e y > < K e y > M e a s u r e s \ S u m   o f   P r e v a l e n c e   -   G a l l b l a d d e r   a n d   b i l i a r y   t r a c t   c a n c e r   -   S e x :   B o t h   - \ T a g I n f o \ F o r m u l a < / K e y > < / D i a g r a m O b j e c t K e y > < D i a g r a m O b j e c t K e y > < K e y > M e a s u r e s \ S u m   o f   P r e v a l e n c e   -   G a l l b l a d d e r   a n d   b i l i a r y   t r a c t   c a n c e r   -   S e x :   B o t h   - \ T a g I n f o \ V a l u e < / K e y > < / D i a g r a m O b j e c t K e y > < D i a g r a m O b j e c t K e y > < K e y > M e a s u r e s \ S u m   o f   P r e v a l e n c e   -   N e o p l a s m s   -   S e x :   B o t h   -   A g e :   A g e - s t a n d a r d i z e d   ( P e r c < / K e y > < / D i a g r a m O b j e c t K e y > < D i a g r a m O b j e c t K e y > < K e y > M e a s u r e s \ S u m   o f   P r e v a l e n c e   -   N e o p l a s m s   -   S e x :   B o t h   -   A g e :   A g e - s t a n d a r d i z e d   ( P e r c \ T a g I n f o \ F o r m u l a < / K e y > < / D i a g r a m O b j e c t K e y > < D i a g r a m O b j e c t K e y > < K e y > M e a s u r e s \ S u m   o f   P r e v a l e n c e   -   N e o p l a s m s   -   S e x :   B o t h   -   A g e :   A g e - s t a n d a r d i z e d   ( P e r c \ T a g I n f o \ V a l u e < / K e y > < / D i a g r a m O b j e c t K e y > < D i a g r a m O b j e c t K e y > < K e y > L i n k s \ & l t ; C o l u m n s \ S u m   o f   P r e v a l e n c e   -   L i v e r   c a n c e r   -   S e x :   B o t h   -   A g e :   A g e - s t a n d a r d i z e d   ( P & g t ; - & l t ; M e a s u r e s \ P r e v a l e n c e   -   L i v e r   c a n c e r   -   S e x :   B o t h   -   A g e :   A g e - s t a n d a r d i z e d   ( P & g t ; < / K e y > < / D i a g r a m O b j e c t K e y > < D i a g r a m O b j e c t K e y > < K e y > L i n k s \ & l t ; C o l u m n s \ S u m   o f   P r e v a l e n c e   -   L i v e r   c a n c e r   -   S e x :   B o t h   -   A g e :   A g e - s t a n d a r d i z e d   ( P & g t ; - & l t ; M e a s u r e s \ P r e v a l e n c e   -   L i v e r   c a n c e r   -   S e x :   B o t h   -   A g e :   A g e - s t a n d a r d i z e d   ( P & g t ; \ C O L U M N < / K e y > < / D i a g r a m O b j e c t K e y > < D i a g r a m O b j e c t K e y > < K e y > L i n k s \ & l t ; C o l u m n s \ S u m   o f   P r e v a l e n c e   -   L i v e r   c a n c e r   -   S e x :   B o t h   -   A g e :   A g e - s t a n d a r d i z e d   ( P & g t ; - & l t ; M e a s u r e s \ P r e v a l e n c e   -   L i v e r   c a n c e r   -   S e x :   B o t h   -   A g e :   A g e - s t a n d a r d i z e d   ( P & g t ; \ M E A S U R E < / K e y > < / D i a g r a m O b j e c t K e y > < D i a g r a m O b j e c t K e y > < K e y > L i n k s \ & l t ; C o l u m n s \ S u m   o f   P r e v a l e n c e   -   K i d n e y   c a n c e r   -   S e x :   B o t h   -   A g e :   A g e - s t a n d a r d i z e d   ( & g t ; - & l t ; M e a s u r e s \ P r e v a l e n c e   -   K i d n e y   c a n c e r   -   S e x :   B o t h   -   A g e :   A g e - s t a n d a r d i z e d   ( & g t ; < / K e y > < / D i a g r a m O b j e c t K e y > < D i a g r a m O b j e c t K e y > < K e y > L i n k s \ & l t ; C o l u m n s \ S u m   o f   P r e v a l e n c e   -   K i d n e y   c a n c e r   -   S e x :   B o t h   -   A g e :   A g e - s t a n d a r d i z e d   ( & g t ; - & l t ; M e a s u r e s \ P r e v a l e n c e   -   K i d n e y   c a n c e r   -   S e x :   B o t h   -   A g e :   A g e - s t a n d a r d i z e d   ( & g t ; \ C O L U M N < / K e y > < / D i a g r a m O b j e c t K e y > < D i a g r a m O b j e c t K e y > < K e y > L i n k s \ & l t ; C o l u m n s \ S u m   o f   P r e v a l e n c e   -   K i d n e y   c a n c e r   -   S e x :   B o t h   -   A g e :   A g e - s t a n d a r d i z e d   ( & g t ; - & l t ; M e a s u r e s \ P r e v a l e n c e   -   K i d n e y   c a n c e r   -   S e x :   B o t h   -   A g e :   A g e - s t a n d a r d i z e d   ( & g t ; \ M E A S U R E < / K e y > < / D i a g r a m O b j e c t K e y > < D i a g r a m O b j e c t K e y > < K e y > L i n k s \ & l t ; C o l u m n s \ S u m   o f   P r e v a l e n c e   -   L a r y n x   c a n c e r   -   S e x :   B o t h   -   A g e :   A g e - s t a n d a r d i z e d   ( & g t ; - & l t ; M e a s u r e s \ P r e v a l e n c e   -   L a r y n x   c a n c e r   -   S e x :   B o t h   -   A g e :   A g e - s t a n d a r d i z e d   ( & g t ; < / K e y > < / D i a g r a m O b j e c t K e y > < D i a g r a m O b j e c t K e y > < K e y > L i n k s \ & l t ; C o l u m n s \ S u m   o f   P r e v a l e n c e   -   L a r y n x   c a n c e r   -   S e x :   B o t h   -   A g e :   A g e - s t a n d a r d i z e d   ( & g t ; - & l t ; M e a s u r e s \ P r e v a l e n c e   -   L a r y n x   c a n c e r   -   S e x :   B o t h   -   A g e :   A g e - s t a n d a r d i z e d   ( & g t ; \ C O L U M N < / K e y > < / D i a g r a m O b j e c t K e y > < D i a g r a m O b j e c t K e y > < K e y > L i n k s \ & l t ; C o l u m n s \ S u m   o f   P r e v a l e n c e   -   L a r y n x   c a n c e r   -   S e x :   B o t h   -   A g e :   A g e - s t a n d a r d i z e d   ( & g t ; - & l t ; M e a s u r e s \ P r e v a l e n c e   -   L a r y n x   c a n c e r   -   S e x :   B o t h   -   A g e :   A g e - s t a n d a r d i z e d   ( & g t ; \ M E A S U R E < / K e y > < / D i a g r a m O b j e c t K e y > < D i a g r a m O b j e c t K e y > < K e y > L i n k s \ & l t ; C o l u m n s \ S u m   o f   P r e v a l e n c e   -   B r e a s t   c a n c e r   -   S e x :   B o t h   -   A g e :   A g e - s t a n d a r d i z e d   ( & g t ; - & l t ; M e a s u r e s \ P r e v a l e n c e   -   B r e a s t   c a n c e r   -   S e x :   B o t h   -   A g e :   A g e - s t a n d a r d i z e d   ( & g t ; < / K e y > < / D i a g r a m O b j e c t K e y > < D i a g r a m O b j e c t K e y > < K e y > L i n k s \ & l t ; C o l u m n s \ S u m   o f   P r e v a l e n c e   -   B r e a s t   c a n c e r   -   S e x :   B o t h   -   A g e :   A g e - s t a n d a r d i z e d   ( & g t ; - & l t ; M e a s u r e s \ P r e v a l e n c e   -   B r e a s t   c a n c e r   -   S e x :   B o t h   -   A g e :   A g e - s t a n d a r d i z e d   ( & g t ; \ C O L U M N < / K e y > < / D i a g r a m O b j e c t K e y > < D i a g r a m O b j e c t K e y > < K e y > L i n k s \ & l t ; C o l u m n s \ S u m   o f   P r e v a l e n c e   -   B r e a s t   c a n c e r   -   S e x :   B o t h   -   A g e :   A g e - s t a n d a r d i z e d   ( & g t ; - & l t ; M e a s u r e s \ P r e v a l e n c e   -   B r e a s t   c a n c e r   -   S e x :   B o t h   -   A g e :   A g e - s t a n d a r d i z e d   ( & g t ; \ M E A S U R E < / K e y > < / D i a g r a m O b j e c t K e y > < D i a g r a m O b j e c t K e y > < K e y > L i n k s \ & l t ; C o l u m n s \ S u m   o f   P r e v a l e n c e   -   T h y r o i d   c a n c e r   -   S e x :   B o t h   -   A g e :   A g e - s t a n d a r d i z e d & g t ; - & l t ; M e a s u r e s \ P r e v a l e n c e   -   T h y r o i d   c a n c e r   -   S e x :   B o t h   -   A g e :   A g e - s t a n d a r d i z e d & g t ; < / K e y > < / D i a g r a m O b j e c t K e y > < D i a g r a m O b j e c t K e y > < K e y > L i n k s \ & l t ; C o l u m n s \ S u m   o f   P r e v a l e n c e   -   T h y r o i d   c a n c e r   -   S e x :   B o t h   -   A g e :   A g e - s t a n d a r d i z e d & g t ; - & l t ; M e a s u r e s \ P r e v a l e n c e   -   T h y r o i d   c a n c e r   -   S e x :   B o t h   -   A g e :   A g e - s t a n d a r d i z e d & g t ; \ C O L U M N < / K e y > < / D i a g r a m O b j e c t K e y > < D i a g r a m O b j e c t K e y > < K e y > L i n k s \ & l t ; C o l u m n s \ S u m   o f   P r e v a l e n c e   -   T h y r o i d   c a n c e r   -   S e x :   B o t h   -   A g e :   A g e - s t a n d a r d i z e d & g t ; - & l t ; M e a s u r e s \ P r e v a l e n c e   -   T h y r o i d   c a n c e r   -   S e x :   B o t h   -   A g e :   A g e - s t a n d a r d i z e d & g t ; \ M E A S U R E < / K e y > < / D i a g r a m O b j e c t K e y > < D i a g r a m O b j e c t K e y > < K e y > L i n k s \ & l t ; C o l u m n s \ S u m   o f   P r e v a l e n c e   -   B l a d d e r   c a n c e r   -   S e x :   B o t h   -   A g e :   A g e - s t a n d a r d i z e d & g t ; - & l t ; M e a s u r e s \ P r e v a l e n c e   -   B l a d d e r   c a n c e r   -   S e x :   B o t h   -   A g e :   A g e - s t a n d a r d i z e d & g t ; < / K e y > < / D i a g r a m O b j e c t K e y > < D i a g r a m O b j e c t K e y > < K e y > L i n k s \ & l t ; C o l u m n s \ S u m   o f   P r e v a l e n c e   -   B l a d d e r   c a n c e r   -   S e x :   B o t h   -   A g e :   A g e - s t a n d a r d i z e d & g t ; - & l t ; M e a s u r e s \ P r e v a l e n c e   -   B l a d d e r   c a n c e r   -   S e x :   B o t h   -   A g e :   A g e - s t a n d a r d i z e d & g t ; \ C O L U M N < / K e y > < / D i a g r a m O b j e c t K e y > < D i a g r a m O b j e c t K e y > < K e y > L i n k s \ & l t ; C o l u m n s \ S u m   o f   P r e v a l e n c e   -   B l a d d e r   c a n c e r   -   S e x :   B o t h   -   A g e :   A g e - s t a n d a r d i z e d & g t ; - & l t ; M e a s u r e s \ P r e v a l e n c e   -   B l a d d e r   c a n c e r   -   S e x :   B o t h   -   A g e :   A g e - s t a n d a r d i z e d & g t ; \ M E A S U R E < / K e y > < / D i a g r a m O b j e c t K e y > < D i a g r a m O b j e c t K e y > < K e y > L i n k s \ & l t ; C o l u m n s \ S u m   o f   P r e v a l e n c e   -   U t e r i n e   c a n c e r   -   S e x :   B o t h   -   A g e :   A g e - s t a n d a r d i z e d & g t ; - & l t ; M e a s u r e s \ P r e v a l e n c e   -   U t e r i n e   c a n c e r   -   S e x :   B o t h   -   A g e :   A g e - s t a n d a r d i z e d & g t ; < / K e y > < / D i a g r a m O b j e c t K e y > < D i a g r a m O b j e c t K e y > < K e y > L i n k s \ & l t ; C o l u m n s \ S u m   o f   P r e v a l e n c e   -   U t e r i n e   c a n c e r   -   S e x :   B o t h   -   A g e :   A g e - s t a n d a r d i z e d & g t ; - & l t ; M e a s u r e s \ P r e v a l e n c e   -   U t e r i n e   c a n c e r   -   S e x :   B o t h   -   A g e :   A g e - s t a n d a r d i z e d & g t ; \ C O L U M N < / K e y > < / D i a g r a m O b j e c t K e y > < D i a g r a m O b j e c t K e y > < K e y > L i n k s \ & l t ; C o l u m n s \ S u m   o f   P r e v a l e n c e   -   U t e r i n e   c a n c e r   -   S e x :   B o t h   -   A g e :   A g e - s t a n d a r d i z e d & g t ; - & l t ; M e a s u r e s \ P r e v a l e n c e   -   U t e r i n e   c a n c e r   -   S e x :   B o t h   -   A g e :   A g e - s t a n d a r d i z e d & g t ; \ M E A S U R E < / K e y > < / D i a g r a m O b j e c t K e y > < D i a g r a m O b j e c t K e y > < K e y > L i n k s \ & l t ; C o l u m n s \ S u m   o f   P r e v a l e n c e   -   O v a r i a n   c a n c e r   -   S e x :   B o t h   -   A g e :   A g e - s t a n d a r d i z e d & g t ; - & l t ; M e a s u r e s \ P r e v a l e n c e   -   O v a r i a n   c a n c e r   -   S e x :   B o t h   -   A g e :   A g e - s t a n d a r d i z e d & g t ; < / K e y > < / D i a g r a m O b j e c t K e y > < D i a g r a m O b j e c t K e y > < K e y > L i n k s \ & l t ; C o l u m n s \ S u m   o f   P r e v a l e n c e   -   O v a r i a n   c a n c e r   -   S e x :   B o t h   -   A g e :   A g e - s t a n d a r d i z e d & g t ; - & l t ; M e a s u r e s \ P r e v a l e n c e   -   O v a r i a n   c a n c e r   -   S e x :   B o t h   -   A g e :   A g e - s t a n d a r d i z e d & g t ; \ C O L U M N < / K e y > < / D i a g r a m O b j e c t K e y > < D i a g r a m O b j e c t K e y > < K e y > L i n k s \ & l t ; C o l u m n s \ S u m   o f   P r e v a l e n c e   -   O v a r i a n   c a n c e r   -   S e x :   B o t h   -   A g e :   A g e - s t a n d a r d i z e d & g t ; - & l t ; M e a s u r e s \ P r e v a l e n c e   -   O v a r i a n   c a n c e r   -   S e x :   B o t h   -   A g e :   A g e - s t a n d a r d i z e d & g t ; \ M E A S U R E < / K e y > < / D i a g r a m O b j e c t K e y > < D i a g r a m O b j e c t K e y > < K e y > L i n k s \ & l t ; C o l u m n s \ S u m   o f   P r e v a l e n c e   -   S t o m a c h   c a n c e r   -   S e x :   B o t h   -   A g e :   A g e - s t a n d a r d i z e d & g t ; - & l t ; M e a s u r e s \ P r e v a l e n c e   -   S t o m a c h   c a n c e r   -   S e x :   B o t h   -   A g e :   A g e - s t a n d a r d i z e d & g t ; < / K e y > < / D i a g r a m O b j e c t K e y > < D i a g r a m O b j e c t K e y > < K e y > L i n k s \ & l t ; C o l u m n s \ S u m   o f   P r e v a l e n c e   -   S t o m a c h   c a n c e r   -   S e x :   B o t h   -   A g e :   A g e - s t a n d a r d i z e d & g t ; - & l t ; M e a s u r e s \ P r e v a l e n c e   -   S t o m a c h   c a n c e r   -   S e x :   B o t h   -   A g e :   A g e - s t a n d a r d i z e d & g t ; \ C O L U M N < / K e y > < / D i a g r a m O b j e c t K e y > < D i a g r a m O b j e c t K e y > < K e y > L i n k s \ & l t ; C o l u m n s \ S u m   o f   P r e v a l e n c e   -   S t o m a c h   c a n c e r   -   S e x :   B o t h   -   A g e :   A g e - s t a n d a r d i z e d & g t ; - & l t ; M e a s u r e s \ P r e v a l e n c e   -   S t o m a c h   c a n c e r   -   S e x :   B o t h   -   A g e :   A g e - s t a n d a r d i z e d & g t ; \ M E A S U R E < / K e y > < / D i a g r a m O b j e c t K e y > < D i a g r a m O b j e c t K e y > < K e y > L i n k s \ & l t ; C o l u m n s \ S u m   o f   P r e v a l e n c e   -   P r o s t a t e   c a n c e r   -   S e x :   B o t h   -   A g e :   A g e - s t a n d a r d i z e d & g t ; - & l t ; M e a s u r e s \ P r e v a l e n c e   -   P r o s t a t e   c a n c e r   -   S e x :   B o t h   -   A g e :   A g e - s t a n d a r d i z e d & g t ; < / K e y > < / D i a g r a m O b j e c t K e y > < D i a g r a m O b j e c t K e y > < K e y > L i n k s \ & l t ; C o l u m n s \ S u m   o f   P r e v a l e n c e   -   P r o s t a t e   c a n c e r   -   S e x :   B o t h   -   A g e :   A g e - s t a n d a r d i z e d & g t ; - & l t ; M e a s u r e s \ P r e v a l e n c e   -   P r o s t a t e   c a n c e r   -   S e x :   B o t h   -   A g e :   A g e - s t a n d a r d i z e d & g t ; \ C O L U M N < / K e y > < / D i a g r a m O b j e c t K e y > < D i a g r a m O b j e c t K e y > < K e y > L i n k s \ & l t ; C o l u m n s \ S u m   o f   P r e v a l e n c e   -   P r o s t a t e   c a n c e r   -   S e x :   B o t h   -   A g e :   A g e - s t a n d a r d i z e d & g t ; - & l t ; M e a s u r e s \ P r e v a l e n c e   -   P r o s t a t e   c a n c e r   -   S e x :   B o t h   -   A g e :   A g e - s t a n d a r d i z e d & g t ; \ M E A S U R E < / K e y > < / D i a g r a m O b j e c t K e y > < D i a g r a m O b j e c t K e y > < K e y > L i n k s \ & l t ; C o l u m n s \ S u m   o f   P r e v a l e n c e   -   C e r v i c a l   c a n c e r   -   S e x :   B o t h   -   A g e :   A g e - s t a n d a r d i z e d & g t ; - & l t ; M e a s u r e s \ P r e v a l e n c e   -   C e r v i c a l   c a n c e r   -   S e x :   B o t h   -   A g e :   A g e - s t a n d a r d i z e d & g t ; < / K e y > < / D i a g r a m O b j e c t K e y > < D i a g r a m O b j e c t K e y > < K e y > L i n k s \ & l t ; C o l u m n s \ S u m   o f   P r e v a l e n c e   -   C e r v i c a l   c a n c e r   -   S e x :   B o t h   -   A g e :   A g e - s t a n d a r d i z e d & g t ; - & l t ; M e a s u r e s \ P r e v a l e n c e   -   C e r v i c a l   c a n c e r   -   S e x :   B o t h   -   A g e :   A g e - s t a n d a r d i z e d & g t ; \ C O L U M N < / K e y > < / D i a g r a m O b j e c t K e y > < D i a g r a m O b j e c t K e y > < K e y > L i n k s \ & l t ; C o l u m n s \ S u m   o f   P r e v a l e n c e   -   C e r v i c a l   c a n c e r   -   S e x :   B o t h   -   A g e :   A g e - s t a n d a r d i z e d & g t ; - & l t ; M e a s u r e s \ P r e v a l e n c e   -   C e r v i c a l   c a n c e r   -   S e x :   B o t h   -   A g e :   A g e - s t a n d a r d i z e d & g t ; \ M E A S U R E < / K e y > < / D i a g r a m O b j e c t K e y > < D i a g r a m O b j e c t K e y > < K e y > L i n k s \ & l t ; C o l u m n s \ S u m   o f   P r e v a l e n c e   -   T e s t i c u l a r   c a n c e r   -   S e x :   B o t h   -   A g e :   A g e - s t a n d a r d i z & g t ; - & l t ; M e a s u r e s \ P r e v a l e n c e   -   T e s t i c u l a r   c a n c e r   -   S e x :   B o t h   -   A g e :   A g e - s t a n d a r d i z & g t ; < / K e y > < / D i a g r a m O b j e c t K e y > < D i a g r a m O b j e c t K e y > < K e y > L i n k s \ & l t ; C o l u m n s \ S u m   o f   P r e v a l e n c e   -   T e s t i c u l a r   c a n c e r   -   S e x :   B o t h   -   A g e :   A g e - s t a n d a r d i z & g t ; - & l t ; M e a s u r e s \ P r e v a l e n c e   -   T e s t i c u l a r   c a n c e r   -   S e x :   B o t h   -   A g e :   A g e - s t a n d a r d i z & g t ; \ C O L U M N < / K e y > < / D i a g r a m O b j e c t K e y > < D i a g r a m O b j e c t K e y > < K e y > L i n k s \ & l t ; C o l u m n s \ S u m   o f   P r e v a l e n c e   -   T e s t i c u l a r   c a n c e r   -   S e x :   B o t h   -   A g e :   A g e - s t a n d a r d i z & g t ; - & l t ; M e a s u r e s \ P r e v a l e n c e   -   T e s t i c u l a r   c a n c e r   -   S e x :   B o t h   -   A g e :   A g e - s t a n d a r d i z & g t ; \ M E A S U R E < / K e y > < / D i a g r a m O b j e c t K e y > < D i a g r a m O b j e c t K e y > < K e y > L i n k s \ & l t ; C o l u m n s \ S u m   o f   P r e v a l e n c e   -   P a n c r e a t i c   c a n c e r   -   S e x :   B o t h   -   A g e :   A g e - s t a n d a r d i z & g t ; - & l t ; M e a s u r e s \ P r e v a l e n c e   -   P a n c r e a t i c   c a n c e r   -   S e x :   B o t h   -   A g e :   A g e - s t a n d a r d i z & g t ; < / K e y > < / D i a g r a m O b j e c t K e y > < D i a g r a m O b j e c t K e y > < K e y > L i n k s \ & l t ; C o l u m n s \ S u m   o f   P r e v a l e n c e   -   P a n c r e a t i c   c a n c e r   -   S e x :   B o t h   -   A g e :   A g e - s t a n d a r d i z & g t ; - & l t ; M e a s u r e s \ P r e v a l e n c e   -   P a n c r e a t i c   c a n c e r   -   S e x :   B o t h   -   A g e :   A g e - s t a n d a r d i z & g t ; \ C O L U M N < / K e y > < / D i a g r a m O b j e c t K e y > < D i a g r a m O b j e c t K e y > < K e y > L i n k s \ & l t ; C o l u m n s \ S u m   o f   P r e v a l e n c e   -   P a n c r e a t i c   c a n c e r   -   S e x :   B o t h   -   A g e :   A g e - s t a n d a r d i z & g t ; - & l t ; M e a s u r e s \ P r e v a l e n c e   -   P a n c r e a t i c   c a n c e r   -   S e x :   B o t h   -   A g e :   A g e - s t a n d a r d i z & g t ; \ M E A S U R E < / K e y > < / D i a g r a m O b j e c t K e y > < D i a g r a m O b j e c t K e y > < K e y > L i n k s \ & l t ; C o l u m n s \ S u m   o f   P r e v a l e n c e   -   E s o p h a g e a l   c a n c e r   -   S e x :   B o t h   -   A g e :   A g e - s t a n d a r d i z & g t ; - & l t ; M e a s u r e s \ P r e v a l e n c e   -   E s o p h a g e a l   c a n c e r   -   S e x :   B o t h   -   A g e :   A g e - s t a n d a r d i z & g t ; < / K e y > < / D i a g r a m O b j e c t K e y > < D i a g r a m O b j e c t K e y > < K e y > L i n k s \ & l t ; C o l u m n s \ S u m   o f   P r e v a l e n c e   -   E s o p h a g e a l   c a n c e r   -   S e x :   B o t h   -   A g e :   A g e - s t a n d a r d i z & g t ; - & l t ; M e a s u r e s \ P r e v a l e n c e   -   E s o p h a g e a l   c a n c e r   -   S e x :   B o t h   -   A g e :   A g e - s t a n d a r d i z & g t ; \ C O L U M N < / K e y > < / D i a g r a m O b j e c t K e y > < D i a g r a m O b j e c t K e y > < K e y > L i n k s \ & l t ; C o l u m n s \ S u m   o f   P r e v a l e n c e   -   E s o p h a g e a l   c a n c e r   -   S e x :   B o t h   -   A g e :   A g e - s t a n d a r d i z & g t ; - & l t ; M e a s u r e s \ P r e v a l e n c e   -   E s o p h a g e a l   c a n c e r   -   S e x :   B o t h   -   A g e :   A g e - s t a n d a r d i z & g t ; \ M E A S U R E < / K e y > < / D i a g r a m O b j e c t K e y > < D i a g r a m O b j e c t K e y > < K e y > L i n k s \ & l t ; C o l u m n s \ S u m   o f   P r e v a l e n c e   -   N a s o p h a r y n x   c a n c e r   -   S e x :   B o t h   -   A g e :   A g e - s t a n d a r d i & g t ; - & l t ; M e a s u r e s \ P r e v a l e n c e   -   N a s o p h a r y n x   c a n c e r   -   S e x :   B o t h   -   A g e :   A g e - s t a n d a r d i & g t ; < / K e y > < / D i a g r a m O b j e c t K e y > < D i a g r a m O b j e c t K e y > < K e y > L i n k s \ & l t ; C o l u m n s \ S u m   o f   P r e v a l e n c e   -   N a s o p h a r y n x   c a n c e r   -   S e x :   B o t h   -   A g e :   A g e - s t a n d a r d i & g t ; - & l t ; M e a s u r e s \ P r e v a l e n c e   -   N a s o p h a r y n x   c a n c e r   -   S e x :   B o t h   -   A g e :   A g e - s t a n d a r d i & g t ; \ C O L U M N < / K e y > < / D i a g r a m O b j e c t K e y > < D i a g r a m O b j e c t K e y > < K e y > L i n k s \ & l t ; C o l u m n s \ S u m   o f   P r e v a l e n c e   -   N a s o p h a r y n x   c a n c e r   -   S e x :   B o t h   -   A g e :   A g e - s t a n d a r d i & g t ; - & l t ; M e a s u r e s \ P r e v a l e n c e   -   N a s o p h a r y n x   c a n c e r   -   S e x :   B o t h   -   A g e :   A g e - s t a n d a r d i & g t ; \ M E A S U R E < / K e y > < / D i a g r a m O b j e c t K e y > < D i a g r a m O b j e c t K e y > < K e y > L i n k s \ & l t ; C o l u m n s \ S u m   o f   P r e v a l e n c e   -   C o l o n   a n d   r e c t u m   c a n c e r   -   S e x :   B o t h   -   A g e :   A g e - s t a n & g t ; - & l t ; M e a s u r e s \ P r e v a l e n c e   -   C o l o n   a n d   r e c t u m   c a n c e r   -   S e x :   B o t h   -   A g e :   A g e - s t a n & g t ; < / K e y > < / D i a g r a m O b j e c t K e y > < D i a g r a m O b j e c t K e y > < K e y > L i n k s \ & l t ; C o l u m n s \ S u m   o f   P r e v a l e n c e   -   C o l o n   a n d   r e c t u m   c a n c e r   -   S e x :   B o t h   -   A g e :   A g e - s t a n & g t ; - & l t ; M e a s u r e s \ P r e v a l e n c e   -   C o l o n   a n d   r e c t u m   c a n c e r   -   S e x :   B o t h   -   A g e :   A g e - s t a n & g t ; \ C O L U M N < / K e y > < / D i a g r a m O b j e c t K e y > < D i a g r a m O b j e c t K e y > < K e y > L i n k s \ & l t ; C o l u m n s \ S u m   o f   P r e v a l e n c e   -   C o l o n   a n d   r e c t u m   c a n c e r   -   S e x :   B o t h   -   A g e :   A g e - s t a n & g t ; - & l t ; M e a s u r e s \ P r e v a l e n c e   -   C o l o n   a n d   r e c t u m   c a n c e r   -   S e x :   B o t h   -   A g e :   A g e - s t a n & g t ; \ M E A S U R E < / K e y > < / D i a g r a m O b j e c t K e y > < D i a g r a m O b j e c t K e y > < K e y > L i n k s \ & l t ; C o l u m n s \ S u m   o f   P r e v a l e n c e   -   N o n - m e l a n o m a   s k i n   c a n c e r   -   S e x :   B o t h   -   A g e :   A g e - s t a & g t ; - & l t ; M e a s u r e s \ P r e v a l e n c e   -   N o n - m e l a n o m a   s k i n   c a n c e r   -   S e x :   B o t h   -   A g e :   A g e - s t a & g t ; < / K e y > < / D i a g r a m O b j e c t K e y > < D i a g r a m O b j e c t K e y > < K e y > L i n k s \ & l t ; C o l u m n s \ S u m   o f   P r e v a l e n c e   -   N o n - m e l a n o m a   s k i n   c a n c e r   -   S e x :   B o t h   -   A g e :   A g e - s t a & g t ; - & l t ; M e a s u r e s \ P r e v a l e n c e   -   N o n - m e l a n o m a   s k i n   c a n c e r   -   S e x :   B o t h   -   A g e :   A g e - s t a & g t ; \ C O L U M N < / K e y > < / D i a g r a m O b j e c t K e y > < D i a g r a m O b j e c t K e y > < K e y > L i n k s \ & l t ; C o l u m n s \ S u m   o f   P r e v a l e n c e   -   N o n - m e l a n o m a   s k i n   c a n c e r   -   S e x :   B o t h   -   A g e :   A g e - s t a & g t ; - & l t ; M e a s u r e s \ P r e v a l e n c e   -   N o n - m e l a n o m a   s k i n   c a n c e r   -   S e x :   B o t h   -   A g e :   A g e - s t a & g t ; \ M E A S U R E < / K e y > < / D i a g r a m O b j e c t K e y > < D i a g r a m O b j e c t K e y > < K e y > L i n k s \ & l t ; C o l u m n s \ S u m   o f   P r e v a l e n c e   -   L i p   a n d   o r a l   c a v i t y   c a n c e r   -   S e x :   B o t h   -   A g e :   A g e - s & g t ; - & l t ; M e a s u r e s \ P r e v a l e n c e   -   L i p   a n d   o r a l   c a v i t y   c a n c e r   -   S e x :   B o t h   -   A g e :   A g e - s & g t ; < / K e y > < / D i a g r a m O b j e c t K e y > < D i a g r a m O b j e c t K e y > < K e y > L i n k s \ & l t ; C o l u m n s \ S u m   o f   P r e v a l e n c e   -   L i p   a n d   o r a l   c a v i t y   c a n c e r   -   S e x :   B o t h   -   A g e :   A g e - s & g t ; - & l t ; M e a s u r e s \ P r e v a l e n c e   -   L i p   a n d   o r a l   c a v i t y   c a n c e r   -   S e x :   B o t h   -   A g e :   A g e - s & g t ; \ C O L U M N < / K e y > < / D i a g r a m O b j e c t K e y > < D i a g r a m O b j e c t K e y > < K e y > L i n k s \ & l t ; C o l u m n s \ S u m   o f   P r e v a l e n c e   -   L i p   a n d   o r a l   c a v i t y   c a n c e r   -   S e x :   B o t h   -   A g e :   A g e - s & g t ; - & l t ; M e a s u r e s \ P r e v a l e n c e   -   L i p   a n d   o r a l   c a v i t y   c a n c e r   -   S e x :   B o t h   -   A g e :   A g e - s & g t ; \ M E A S U R E < / K e y > < / D i a g r a m O b j e c t K e y > < D i a g r a m O b j e c t K e y > < K e y > L i n k s \ & l t ; C o l u m n s \ S u m   o f   P r e v a l e n c e   -   B r a i n   a n d   n e r v o u s   s y s t e m   c a n c e r   -   S e x :   B o t h   -   A g e : & g t ; - & l t ; M e a s u r e s \ P r e v a l e n c e   -   B r a i n   a n d   n e r v o u s   s y s t e m   c a n c e r   -   S e x :   B o t h   -   A g e : & g t ; < / K e y > < / D i a g r a m O b j e c t K e y > < D i a g r a m O b j e c t K e y > < K e y > L i n k s \ & l t ; C o l u m n s \ S u m   o f   P r e v a l e n c e   -   B r a i n   a n d   n e r v o u s   s y s t e m   c a n c e r   -   S e x :   B o t h   -   A g e : & g t ; - & l t ; M e a s u r e s \ P r e v a l e n c e   -   B r a i n   a n d   n e r v o u s   s y s t e m   c a n c e r   -   S e x :   B o t h   -   A g e : & g t ; \ C O L U M N < / K e y > < / D i a g r a m O b j e c t K e y > < D i a g r a m O b j e c t K e y > < K e y > L i n k s \ & l t ; C o l u m n s \ S u m   o f   P r e v a l e n c e   -   B r a i n   a n d   n e r v o u s   s y s t e m   c a n c e r   -   S e x :   B o t h   -   A g e : & g t ; - & l t ; M e a s u r e s \ P r e v a l e n c e   -   B r a i n   a n d   n e r v o u s   s y s t e m   c a n c e r   -   S e x :   B o t h   -   A g e : & g t ; \ M E A S U R E < / K e y > < / D i a g r a m O b j e c t K e y > < D i a g r a m O b j e c t K e y > < K e y > L i n k s \ & l t ; C o l u m n s \ S u m   o f   P r e v a l e n c e   -   T r a c h e a l ,   b r o n c h u s ,   a n d   l u n g   c a n c e r   -   S e x :   B o t h   -   A & g t ; - & l t ; M e a s u r e s \ P r e v a l e n c e   -   T r a c h e a l ,   b r o n c h u s ,   a n d   l u n g   c a n c e r   -   S e x :   B o t h   -   A & g t ; < / K e y > < / D i a g r a m O b j e c t K e y > < D i a g r a m O b j e c t K e y > < K e y > L i n k s \ & l t ; C o l u m n s \ S u m   o f   P r e v a l e n c e   -   T r a c h e a l ,   b r o n c h u s ,   a n d   l u n g   c a n c e r   -   S e x :   B o t h   -   A & g t ; - & l t ; M e a s u r e s \ P r e v a l e n c e   -   T r a c h e a l ,   b r o n c h u s ,   a n d   l u n g   c a n c e r   -   S e x :   B o t h   -   A & g t ; \ C O L U M N < / K e y > < / D i a g r a m O b j e c t K e y > < D i a g r a m O b j e c t K e y > < K e y > L i n k s \ & l t ; C o l u m n s \ S u m   o f   P r e v a l e n c e   -   T r a c h e a l ,   b r o n c h u s ,   a n d   l u n g   c a n c e r   -   S e x :   B o t h   -   A & g t ; - & l t ; M e a s u r e s \ P r e v a l e n c e   -   T r a c h e a l ,   b r o n c h u s ,   a n d   l u n g   c a n c e r   -   S e x :   B o t h   -   A & g t ; \ M E A S U R E < / K e y > < / D i a g r a m O b j e c t K e y > < D i a g r a m O b j e c t K e y > < K e y > L i n k s \ & l t ; C o l u m n s \ S u m   o f   P r e v a l e n c e   -   G a l l b l a d d e r   a n d   b i l i a r y   t r a c t   c a n c e r   -   S e x :   B o t h   - & g t ; - & l t ; M e a s u r e s \ P r e v a l e n c e   -   G a l l b l a d d e r   a n d   b i l i a r y   t r a c t   c a n c e r   -   S e x :   B o t h   - & g t ; < / K e y > < / D i a g r a m O b j e c t K e y > < D i a g r a m O b j e c t K e y > < K e y > L i n k s \ & l t ; C o l u m n s \ S u m   o f   P r e v a l e n c e   -   G a l l b l a d d e r   a n d   b i l i a r y   t r a c t   c a n c e r   -   S e x :   B o t h   - & g t ; - & l t ; M e a s u r e s \ P r e v a l e n c e   -   G a l l b l a d d e r   a n d   b i l i a r y   t r a c t   c a n c e r   -   S e x :   B o t h   - & g t ; \ C O L U M N < / K e y > < / D i a g r a m O b j e c t K e y > < D i a g r a m O b j e c t K e y > < K e y > L i n k s \ & l t ; C o l u m n s \ S u m   o f   P r e v a l e n c e   -   G a l l b l a d d e r   a n d   b i l i a r y   t r a c t   c a n c e r   -   S e x :   B o t h   - & g t ; - & l t ; M e a s u r e s \ P r e v a l e n c e   -   G a l l b l a d d e r   a n d   b i l i a r y   t r a c t   c a n c e r   -   S e x :   B o t h   - & g t ; \ M E A S U R E < / K e y > < / D i a g r a m O b j e c t K e y > < D i a g r a m O b j e c t K e y > < K e y > L i n k s \ & l t ; C o l u m n s \ S u m   o f   P r e v a l e n c e   -   N e o p l a s m s   -   S e x :   B o t h   -   A g e :   A g e - s t a n d a r d i z e d   ( P e r c & g t ; - & l t ; M e a s u r e s \ P r e v a l e n c e   -   N e o p l a s m s   -   S e x :   B o t h   -   A g e :   A g e - s t a n d a r d i z e d   ( P e r c & g t ; < / K e y > < / D i a g r a m O b j e c t K e y > < D i a g r a m O b j e c t K e y > < K e y > L i n k s \ & l t ; C o l u m n s \ S u m   o f   P r e v a l e n c e   -   N e o p l a s m s   -   S e x :   B o t h   -   A g e :   A g e - s t a n d a r d i z e d   ( P e r c & g t ; - & l t ; M e a s u r e s \ P r e v a l e n c e   -   N e o p l a s m s   -   S e x :   B o t h   -   A g e :   A g e - s t a n d a r d i z e d   ( P e r c & g t ; \ C O L U M N < / K e y > < / D i a g r a m O b j e c t K e y > < D i a g r a m O b j e c t K e y > < K e y > L i n k s \ & l t ; C o l u m n s \ S u m   o f   P r e v a l e n c e   -   N e o p l a s m s   -   S e x :   B o t h   -   A g e :   A g e - s t a n d a r d i z e d   ( P e r c & g t ; - & l t ; M e a s u r e s \ P r e v a l e n c e   -   N e o p l a s m s   -   S e x :   B o t h   -   A g e :   A g e - s t a n d a r d i z e d   ( P e r c & g t ; \ M E A S U R E 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 P r e v a l e n c e   -   L i v e r   c a n c e r   -   S e x :   B o t h   -   A g e :   A g e - s t a n d a r d i z e d   ( P < / K e y > < / a : K e y > < a : V a l u e   i : t y p e = " M e a s u r e G r i d N o d e V i e w S t a t e " > < C o l u m n > 3 < / C o l u m n > < L a y e d O u t > t r u e < / L a y e d O u t > < W a s U I I n v i s i b l e > t r u e < / W a s U I I n v i s i b l e > < / a : V a l u e > < / a : K e y V a l u e O f D i a g r a m O b j e c t K e y a n y T y p e z b w N T n L X > < a : K e y V a l u e O f D i a g r a m O b j e c t K e y a n y T y p e z b w N T n L X > < a : K e y > < K e y > M e a s u r e s \ S u m   o f   P r e v a l e n c e   -   L i v e r   c a n c e r   -   S e x :   B o t h   -   A g e :   A g e - s t a n d a r d i z e d   ( P \ T a g I n f o \ F o r m u l a < / K e y > < / a : K e y > < a : V a l u e   i : t y p e = " M e a s u r e G r i d V i e w S t a t e I D i a g r a m T a g A d d i t i o n a l I n f o " / > < / a : K e y V a l u e O f D i a g r a m O b j e c t K e y a n y T y p e z b w N T n L X > < a : K e y V a l u e O f D i a g r a m O b j e c t K e y a n y T y p e z b w N T n L X > < a : K e y > < K e y > M e a s u r e s \ S u m   o f   P r e v a l e n c e   -   L i v e r   c a n c e r   -   S e x :   B o t h   -   A g e :   A g e - s t a n d a r d i z e d   ( P \ T a g I n f o \ V a l u e < / K e y > < / a : K e y > < a : V a l u e   i : t y p e = " M e a s u r e G r i d V i e w S t a t e I D i a g r a m T a g A d d i t i o n a l I n f o " / > < / a : K e y V a l u e O f D i a g r a m O b j e c t K e y a n y T y p e z b w N T n L X > < a : K e y V a l u e O f D i a g r a m O b j e c t K e y a n y T y p e z b w N T n L X > < a : K e y > < K e y > M e a s u r e s \ S u m   o f   P r e v a l e n c e   -   K i d n e y   c a n c e r   -   S e x :   B o t h   -   A g e :   A g e - s t a n d a r d i z e d   ( < / K e y > < / a : K e y > < a : V a l u e   i : t y p e = " M e a s u r e G r i d N o d e V i e w S t a t e " > < C o l u m n > 4 < / C o l u m n > < L a y e d O u t > t r u e < / L a y e d O u t > < W a s U I I n v i s i b l e > t r u e < / W a s U I I n v i s i b l e > < / a : V a l u e > < / a : K e y V a l u e O f D i a g r a m O b j e c t K e y a n y T y p e z b w N T n L X > < a : K e y V a l u e O f D i a g r a m O b j e c t K e y a n y T y p e z b w N T n L X > < a : K e y > < K e y > M e a s u r e s \ S u m   o f   P r e v a l e n c e   -   K i d n e y   c a n c e r   -   S e x :   B o t h   -   A g e :   A g e - s t a n d a r d i z e d   ( \ T a g I n f o \ F o r m u l a < / K e y > < / a : K e y > < a : V a l u e   i : t y p e = " M e a s u r e G r i d V i e w S t a t e I D i a g r a m T a g A d d i t i o n a l I n f o " / > < / a : K e y V a l u e O f D i a g r a m O b j e c t K e y a n y T y p e z b w N T n L X > < a : K e y V a l u e O f D i a g r a m O b j e c t K e y a n y T y p e z b w N T n L X > < a : K e y > < K e y > M e a s u r e s \ S u m   o f   P r e v a l e n c e   -   K i d n e y   c a n c e r   -   S e x :   B o t h   -   A g e :   A g e - s t a n d a r d i z e d   ( \ T a g I n f o \ V a l u e < / K e y > < / a : K e y > < a : V a l u e   i : t y p e = " M e a s u r e G r i d V i e w S t a t e I D i a g r a m T a g A d d i t i o n a l I n f o " / > < / a : K e y V a l u e O f D i a g r a m O b j e c t K e y a n y T y p e z b w N T n L X > < a : K e y V a l u e O f D i a g r a m O b j e c t K e y a n y T y p e z b w N T n L X > < a : K e y > < K e y > M e a s u r e s \ S u m   o f   P r e v a l e n c e   -   L a r y n x   c a n c e r   -   S e x :   B o t h   -   A g e :   A g e - s t a n d a r d i z e d   ( < / K e y > < / a : K e y > < a : V a l u e   i : t y p e = " M e a s u r e G r i d N o d e V i e w S t a t e " > < C o l u m n > 5 < / C o l u m n > < L a y e d O u t > t r u e < / L a y e d O u t > < W a s U I I n v i s i b l e > t r u e < / W a s U I I n v i s i b l e > < / a : V a l u e > < / a : K e y V a l u e O f D i a g r a m O b j e c t K e y a n y T y p e z b w N T n L X > < a : K e y V a l u e O f D i a g r a m O b j e c t K e y a n y T y p e z b w N T n L X > < a : K e y > < K e y > M e a s u r e s \ S u m   o f   P r e v a l e n c e   -   L a r y n x   c a n c e r   -   S e x :   B o t h   -   A g e :   A g e - s t a n d a r d i z e d   ( \ T a g I n f o \ F o r m u l a < / K e y > < / a : K e y > < a : V a l u e   i : t y p e = " M e a s u r e G r i d V i e w S t a t e I D i a g r a m T a g A d d i t i o n a l I n f o " / > < / a : K e y V a l u e O f D i a g r a m O b j e c t K e y a n y T y p e z b w N T n L X > < a : K e y V a l u e O f D i a g r a m O b j e c t K e y a n y T y p e z b w N T n L X > < a : K e y > < K e y > M e a s u r e s \ S u m   o f   P r e v a l e n c e   -   L a r y n x   c a n c e r   -   S e x :   B o t h   -   A g e :   A g e - s t a n d a r d i z e d   ( \ T a g I n f o \ V a l u e < / K e y > < / a : K e y > < a : V a l u e   i : t y p e = " M e a s u r e G r i d V i e w S t a t e I D i a g r a m T a g A d d i t i o n a l I n f o " / > < / a : K e y V a l u e O f D i a g r a m O b j e c t K e y a n y T y p e z b w N T n L X > < a : K e y V a l u e O f D i a g r a m O b j e c t K e y a n y T y p e z b w N T n L X > < a : K e y > < K e y > C o l u m n s \ E n t i t y < / 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 C o l u m n s \ P r e v a l e n c e   -   L i v e r   c a n c e r   -   S e x :   B o t h   -   A g e :   A g e - s t a n d a r d i z e d   ( P < / K e y > < / a : K e y > < a : V a l u e   i : t y p e = " M e a s u r e G r i d N o d e V i e w S t a t e " > < C o l u m n > 3 < / C o l u m n > < L a y e d O u t > t r u e < / L a y e d O u t > < / a : V a l u e > < / a : K e y V a l u e O f D i a g r a m O b j e c t K e y a n y T y p e z b w N T n L X > < a : K e y V a l u e O f D i a g r a m O b j e c t K e y a n y T y p e z b w N T n L X > < a : K e y > < K e y > C o l u m n s \ P r e v a l e n c e   -   K i d n e y   c a n c e r   -   S e x :   B o t h   -   A g e :   A g e - s t a n d a r d i z e d   ( < / K e y > < / a : K e y > < a : V a l u e   i : t y p e = " M e a s u r e G r i d N o d e V i e w S t a t e " > < C o l u m n > 4 < / C o l u m n > < L a y e d O u t > t r u e < / L a y e d O u t > < / a : V a l u e > < / a : K e y V a l u e O f D i a g r a m O b j e c t K e y a n y T y p e z b w N T n L X > < a : K e y V a l u e O f D i a g r a m O b j e c t K e y a n y T y p e z b w N T n L X > < a : K e y > < K e y > C o l u m n s \ P r e v a l e n c e   -   L a r y n x   c a n c e r   -   S e x :   B o t h   -   A g e :   A g e - s t a n d a r d i z e d   ( < / K e y > < / a : K e y > < a : V a l u e   i : t y p e = " M e a s u r e G r i d N o d e V i e w S t a t e " > < C o l u m n > 5 < / C o l u m n > < L a y e d O u t > t r u e < / L a y e d O u t > < / a : V a l u e > < / a : K e y V a l u e O f D i a g r a m O b j e c t K e y a n y T y p e z b w N T n L X > < a : K e y V a l u e O f D i a g r a m O b j e c t K e y a n y T y p e z b w N T n L X > < a : K e y > < K e y > C o l u m n s \ P r e v a l e n c e   -   B r e a s t   c a n c e r   -   S e x :   B o t h   -   A g e :   A g e - s t a n d a r d i z e d   ( < / K e y > < / a : K e y > < a : V a l u e   i : t y p e = " M e a s u r e G r i d N o d e V i e w S t a t e " > < C o l u m n > 6 < / C o l u m n > < L a y e d O u t > t r u e < / L a y e d O u t > < / a : V a l u e > < / a : K e y V a l u e O f D i a g r a m O b j e c t K e y a n y T y p e z b w N T n L X > < a : K e y V a l u e O f D i a g r a m O b j e c t K e y a n y T y p e z b w N T n L X > < a : K e y > < K e y > C o l u m n s \ P r e v a l e n c e   -   T h y r o i d   c a n c e r   -   S e x :   B o t h   -   A g e :   A g e - s t a n d a r d i z e d < / K e y > < / a : K e y > < a : V a l u e   i : t y p e = " M e a s u r e G r i d N o d e V i e w S t a t e " > < C o l u m n > 7 < / C o l u m n > < L a y e d O u t > t r u e < / L a y e d O u t > < / a : V a l u e > < / a : K e y V a l u e O f D i a g r a m O b j e c t K e y a n y T y p e z b w N T n L X > < a : K e y V a l u e O f D i a g r a m O b j e c t K e y a n y T y p e z b w N T n L X > < a : K e y > < K e y > C o l u m n s \ P r e v a l e n c e   -   B l a d d e r   c a n c e r   -   S e x :   B o t h   -   A g e :   A g e - s t a n d a r d i z e d < / K e y > < / a : K e y > < a : V a l u e   i : t y p e = " M e a s u r e G r i d N o d e V i e w S t a t e " > < C o l u m n > 8 < / C o l u m n > < L a y e d O u t > t r u e < / L a y e d O u t > < / a : V a l u e > < / a : K e y V a l u e O f D i a g r a m O b j e c t K e y a n y T y p e z b w N T n L X > < a : K e y V a l u e O f D i a g r a m O b j e c t K e y a n y T y p e z b w N T n L X > < a : K e y > < K e y > C o l u m n s \ P r e v a l e n c e   -   U t e r i n e   c a n c e r   -   S e x :   B o t h   -   A g e :   A g e - s t a n d a r d i z e d < / K e y > < / a : K e y > < a : V a l u e   i : t y p e = " M e a s u r e G r i d N o d e V i e w S t a t e " > < C o l u m n > 9 < / C o l u m n > < L a y e d O u t > t r u e < / L a y e d O u t > < / a : V a l u e > < / a : K e y V a l u e O f D i a g r a m O b j e c t K e y a n y T y p e z b w N T n L X > < a : K e y V a l u e O f D i a g r a m O b j e c t K e y a n y T y p e z b w N T n L X > < a : K e y > < K e y > C o l u m n s \ P r e v a l e n c e   -   O v a r i a n   c a n c e r   -   S e x :   B o t h   -   A g e :   A g e - s t a n d a r d i z e d < / K e y > < / a : K e y > < a : V a l u e   i : t y p e = " M e a s u r e G r i d N o d e V i e w S t a t e " > < C o l u m n > 1 0 < / C o l u m n > < L a y e d O u t > t r u e < / L a y e d O u t > < / a : V a l u e > < / a : K e y V a l u e O f D i a g r a m O b j e c t K e y a n y T y p e z b w N T n L X > < a : K e y V a l u e O f D i a g r a m O b j e c t K e y a n y T y p e z b w N T n L X > < a : K e y > < K e y > C o l u m n s \ P r e v a l e n c e   -   S t o m a c h   c a n c e r   -   S e x :   B o t h   -   A g e :   A g e - s t a n d a r d i z e d < / K e y > < / a : K e y > < a : V a l u e   i : t y p e = " M e a s u r e G r i d N o d e V i e w S t a t e " > < C o l u m n > 1 1 < / C o l u m n > < L a y e d O u t > t r u e < / L a y e d O u t > < / a : V a l u e > < / a : K e y V a l u e O f D i a g r a m O b j e c t K e y a n y T y p e z b w N T n L X > < a : K e y V a l u e O f D i a g r a m O b j e c t K e y a n y T y p e z b w N T n L X > < a : K e y > < K e y > C o l u m n s \ P r e v a l e n c e   -   P r o s t a t e   c a n c e r   -   S e x :   B o t h   -   A g e :   A g e - s t a n d a r d i z e d < / K e y > < / a : K e y > < a : V a l u e   i : t y p e = " M e a s u r e G r i d N o d e V i e w S t a t e " > < C o l u m n > 1 2 < / C o l u m n > < L a y e d O u t > t r u e < / L a y e d O u t > < / a : V a l u e > < / a : K e y V a l u e O f D i a g r a m O b j e c t K e y a n y T y p e z b w N T n L X > < a : K e y V a l u e O f D i a g r a m O b j e c t K e y a n y T y p e z b w N T n L X > < a : K e y > < K e y > C o l u m n s \ P r e v a l e n c e   -   C e r v i c a l   c a n c e r   -   S e x :   B o t h   -   A g e :   A g e - s t a n d a r d i z e d < / K e y > < / a : K e y > < a : V a l u e   i : t y p e = " M e a s u r e G r i d N o d e V i e w S t a t e " > < C o l u m n > 1 3 < / C o l u m n > < L a y e d O u t > t r u e < / L a y e d O u t > < / a : V a l u e > < / a : K e y V a l u e O f D i a g r a m O b j e c t K e y a n y T y p e z b w N T n L X > < a : K e y V a l u e O f D i a g r a m O b j e c t K e y a n y T y p e z b w N T n L X > < a : K e y > < K e y > C o l u m n s \ P r e v a l e n c e   -   T e s t i c u l a r   c a n c e r   -   S e x :   B o t h   -   A g e :   A g e - s t a n d a r d i z < / K e y > < / a : K e y > < a : V a l u e   i : t y p e = " M e a s u r e G r i d N o d e V i e w S t a t e " > < C o l u m n > 1 4 < / C o l u m n > < L a y e d O u t > t r u e < / L a y e d O u t > < / a : V a l u e > < / a : K e y V a l u e O f D i a g r a m O b j e c t K e y a n y T y p e z b w N T n L X > < a : K e y V a l u e O f D i a g r a m O b j e c t K e y a n y T y p e z b w N T n L X > < a : K e y > < K e y > C o l u m n s \ P r e v a l e n c e   -   P a n c r e a t i c   c a n c e r   -   S e x :   B o t h   -   A g e :   A g e - s t a n d a r d i z < / K e y > < / a : K e y > < a : V a l u e   i : t y p e = " M e a s u r e G r i d N o d e V i e w S t a t e " > < C o l u m n > 1 5 < / C o l u m n > < L a y e d O u t > t r u e < / L a y e d O u t > < / a : V a l u e > < / a : K e y V a l u e O f D i a g r a m O b j e c t K e y a n y T y p e z b w N T n L X > < a : K e y V a l u e O f D i a g r a m O b j e c t K e y a n y T y p e z b w N T n L X > < a : K e y > < K e y > C o l u m n s \ P r e v a l e n c e   -   E s o p h a g e a l   c a n c e r   -   S e x :   B o t h   -   A g e :   A g e - s t a n d a r d i z < / K e y > < / a : K e y > < a : V a l u e   i : t y p e = " M e a s u r e G r i d N o d e V i e w S t a t e " > < C o l u m n > 1 6 < / C o l u m n > < L a y e d O u t > t r u e < / L a y e d O u t > < / a : V a l u e > < / a : K e y V a l u e O f D i a g r a m O b j e c t K e y a n y T y p e z b w N T n L X > < a : K e y V a l u e O f D i a g r a m O b j e c t K e y a n y T y p e z b w N T n L X > < a : K e y > < K e y > C o l u m n s \ P r e v a l e n c e   -   N a s o p h a r y n x   c a n c e r   -   S e x :   B o t h   -   A g e :   A g e - s t a n d a r d i < / K e y > < / a : K e y > < a : V a l u e   i : t y p e = " M e a s u r e G r i d N o d e V i e w S t a t e " > < C o l u m n > 1 7 < / C o l u m n > < L a y e d O u t > t r u e < / L a y e d O u t > < / a : V a l u e > < / a : K e y V a l u e O f D i a g r a m O b j e c t K e y a n y T y p e z b w N T n L X > < a : K e y V a l u e O f D i a g r a m O b j e c t K e y a n y T y p e z b w N T n L X > < a : K e y > < K e y > C o l u m n s \ P r e v a l e n c e   -   C o l o n   a n d   r e c t u m   c a n c e r   -   S e x :   B o t h   -   A g e :   A g e - s t a n < / K e y > < / a : K e y > < a : V a l u e   i : t y p e = " M e a s u r e G r i d N o d e V i e w S t a t e " > < C o l u m n > 1 8 < / C o l u m n > < L a y e d O u t > t r u e < / L a y e d O u t > < / a : V a l u e > < / a : K e y V a l u e O f D i a g r a m O b j e c t K e y a n y T y p e z b w N T n L X > < a : K e y V a l u e O f D i a g r a m O b j e c t K e y a n y T y p e z b w N T n L X > < a : K e y > < K e y > C o l u m n s \ P r e v a l e n c e   -   N o n - m e l a n o m a   s k i n   c a n c e r   -   S e x :   B o t h   -   A g e :   A g e - s t a < / K e y > < / a : K e y > < a : V a l u e   i : t y p e = " M e a s u r e G r i d N o d e V i e w S t a t e " > < C o l u m n > 1 9 < / C o l u m n > < L a y e d O u t > t r u e < / L a y e d O u t > < / a : V a l u e > < / a : K e y V a l u e O f D i a g r a m O b j e c t K e y a n y T y p e z b w N T n L X > < a : K e y V a l u e O f D i a g r a m O b j e c t K e y a n y T y p e z b w N T n L X > < a : K e y > < K e y > C o l u m n s \ P r e v a l e n c e   -   L i p   a n d   o r a l   c a v i t y   c a n c e r   -   S e x :   B o t h   -   A g e :   A g e - s < / K e y > < / a : K e y > < a : V a l u e   i : t y p e = " M e a s u r e G r i d N o d e V i e w S t a t e " > < C o l u m n > 2 0 < / C o l u m n > < L a y e d O u t > t r u e < / L a y e d O u t > < / a : V a l u e > < / a : K e y V a l u e O f D i a g r a m O b j e c t K e y a n y T y p e z b w N T n L X > < a : K e y V a l u e O f D i a g r a m O b j e c t K e y a n y T y p e z b w N T n L X > < a : K e y > < K e y > C o l u m n s \ P r e v a l e n c e   -   B r a i n   a n d   n e r v o u s   s y s t e m   c a n c e r   -   S e x :   B o t h   -   A g e : < / K e y > < / a : K e y > < a : V a l u e   i : t y p e = " M e a s u r e G r i d N o d e V i e w S t a t e " > < C o l u m n > 2 1 < / C o l u m n > < L a y e d O u t > t r u e < / L a y e d O u t > < / a : V a l u e > < / a : K e y V a l u e O f D i a g r a m O b j e c t K e y a n y T y p e z b w N T n L X > < a : K e y V a l u e O f D i a g r a m O b j e c t K e y a n y T y p e z b w N T n L X > < a : K e y > < K e y > C o l u m n s \ P r e v a l e n c e   -   T r a c h e a l ,   b r o n c h u s ,   a n d   l u n g   c a n c e r   -   S e x :   B o t h   -   A < / K e y > < / a : K e y > < a : V a l u e   i : t y p e = " M e a s u r e G r i d N o d e V i e w S t a t e " > < C o l u m n > 2 2 < / C o l u m n > < L a y e d O u t > t r u e < / L a y e d O u t > < / a : V a l u e > < / a : K e y V a l u e O f D i a g r a m O b j e c t K e y a n y T y p e z b w N T n L X > < a : K e y V a l u e O f D i a g r a m O b j e c t K e y a n y T y p e z b w N T n L X > < a : K e y > < K e y > C o l u m n s \ P r e v a l e n c e   -   G a l l b l a d d e r   a n d   b i l i a r y   t r a c t   c a n c e r   -   S e x :   B o t h   - < / K e y > < / a : K e y > < a : V a l u e   i : t y p e = " M e a s u r e G r i d N o d e V i e w S t a t e " > < C o l u m n > 2 3 < / C o l u m n > < L a y e d O u t > t r u e < / L a y e d O u t > < / a : V a l u e > < / a : K e y V a l u e O f D i a g r a m O b j e c t K e y a n y T y p e z b w N T n L X > < a : K e y V a l u e O f D i a g r a m O b j e c t K e y a n y T y p e z b w N T n L X > < a : K e y > < K e y > C o l u m n s \ P r e v a l e n c e   -   N e o p l a s m s   -   S e x :   B o t h   -   A g e :   A g e - s t a n d a r d i z e d   ( P e r c < / K e y > < / a : K e y > < a : V a l u e   i : t y p e = " M e a s u r e G r i d N o d e V i e w S t a t e " > < C o l u m n > 2 4 < / C o l u m n > < L a y e d O u t > t r u e < / L a y e d O u t > < / a : V a l u e > < / a : K e y V a l u e O f D i a g r a m O b j e c t K e y a n y T y p e z b w N T n L X > < a : K e y V a l u e O f D i a g r a m O b j e c t K e y a n y T y p e z b w N T n L X > < a : K e y > < K e y > M e a s u r e s \ S u m   o f   P r e v a l e n c e   -   B r e a s t   c a n c e r   -   S e x :   B o t h   -   A g e :   A g e - s t a n d a r d i z e d   ( < / K e y > < / a : K e y > < a : V a l u e   i : t y p e = " M e a s u r e G r i d N o d e V i e w S t a t e " > < C o l u m n > 6 < / C o l u m n > < L a y e d O u t > t r u e < / L a y e d O u t > < W a s U I I n v i s i b l e > t r u e < / W a s U I I n v i s i b l e > < / a : V a l u e > < / a : K e y V a l u e O f D i a g r a m O b j e c t K e y a n y T y p e z b w N T n L X > < a : K e y V a l u e O f D i a g r a m O b j e c t K e y a n y T y p e z b w N T n L X > < a : K e y > < K e y > M e a s u r e s \ S u m   o f   P r e v a l e n c e   -   B r e a s t   c a n c e r   -   S e x :   B o t h   -   A g e :   A g e - s t a n d a r d i z e d   ( \ T a g I n f o \ F o r m u l a < / K e y > < / a : K e y > < a : V a l u e   i : t y p e = " M e a s u r e G r i d V i e w S t a t e I D i a g r a m T a g A d d i t i o n a l I n f o " / > < / a : K e y V a l u e O f D i a g r a m O b j e c t K e y a n y T y p e z b w N T n L X > < a : K e y V a l u e O f D i a g r a m O b j e c t K e y a n y T y p e z b w N T n L X > < a : K e y > < K e y > M e a s u r e s \ S u m   o f   P r e v a l e n c e   -   B r e a s t   c a n c e r   -   S e x :   B o t h   -   A g e :   A g e - s t a n d a r d i z e d   ( \ T a g I n f o \ V a l u e < / K e y > < / a : K e y > < a : V a l u e   i : t y p e = " M e a s u r e G r i d V i e w S t a t e I D i a g r a m T a g A d d i t i o n a l I n f o " / > < / a : K e y V a l u e O f D i a g r a m O b j e c t K e y a n y T y p e z b w N T n L X > < a : K e y V a l u e O f D i a g r a m O b j e c t K e y a n y T y p e z b w N T n L X > < a : K e y > < K e y > M e a s u r e s \ S u m   o f   P r e v a l e n c e   -   T h y r o i d   c a n c e r   -   S e x :   B o t h   -   A g e :   A g e - s t a n d a r d i z e d < / K e y > < / a : K e y > < a : V a l u e   i : t y p e = " M e a s u r e G r i d N o d e V i e w S t a t e " > < C o l u m n > 7 < / C o l u m n > < L a y e d O u t > t r u e < / L a y e d O u t > < W a s U I I n v i s i b l e > t r u e < / W a s U I I n v i s i b l e > < / a : V a l u e > < / a : K e y V a l u e O f D i a g r a m O b j e c t K e y a n y T y p e z b w N T n L X > < a : K e y V a l u e O f D i a g r a m O b j e c t K e y a n y T y p e z b w N T n L X > < a : K e y > < K e y > M e a s u r e s \ S u m   o f   P r e v a l e n c e   -   T h y r o i d   c a n c e r   -   S e x :   B o t h   -   A g e :   A g e - s t a n d a r d i z e d \ T a g I n f o \ F o r m u l a < / K e y > < / a : K e y > < a : V a l u e   i : t y p e = " M e a s u r e G r i d V i e w S t a t e I D i a g r a m T a g A d d i t i o n a l I n f o " / > < / a : K e y V a l u e O f D i a g r a m O b j e c t K e y a n y T y p e z b w N T n L X > < a : K e y V a l u e O f D i a g r a m O b j e c t K e y a n y T y p e z b w N T n L X > < a : K e y > < K e y > M e a s u r e s \ S u m   o f   P r e v a l e n c e   -   T h y r o i d   c a n c e r   -   S e x :   B o t h   -   A g e :   A g e - s t a n d a r d i z e d \ T a g I n f o \ V a l u e < / K e y > < / a : K e y > < a : V a l u e   i : t y p e = " M e a s u r e G r i d V i e w S t a t e I D i a g r a m T a g A d d i t i o n a l I n f o " / > < / a : K e y V a l u e O f D i a g r a m O b j e c t K e y a n y T y p e z b w N T n L X > < a : K e y V a l u e O f D i a g r a m O b j e c t K e y a n y T y p e z b w N T n L X > < a : K e y > < K e y > M e a s u r e s \ S u m   o f   P r e v a l e n c e   -   B l a d d e r   c a n c e r   -   S e x :   B o t h   -   A g e :   A g e - s t a n d a r d i z e d < / K e y > < / a : K e y > < a : V a l u e   i : t y p e = " M e a s u r e G r i d N o d e V i e w S t a t e " > < C o l u m n > 8 < / C o l u m n > < L a y e d O u t > t r u e < / L a y e d O u t > < W a s U I I n v i s i b l e > t r u e < / W a s U I I n v i s i b l e > < / a : V a l u e > < / a : K e y V a l u e O f D i a g r a m O b j e c t K e y a n y T y p e z b w N T n L X > < a : K e y V a l u e O f D i a g r a m O b j e c t K e y a n y T y p e z b w N T n L X > < a : K e y > < K e y > M e a s u r e s \ S u m   o f   P r e v a l e n c e   -   B l a d d e r   c a n c e r   -   S e x :   B o t h   -   A g e :   A g e - s t a n d a r d i z e d \ T a g I n f o \ F o r m u l a < / K e y > < / a : K e y > < a : V a l u e   i : t y p e = " M e a s u r e G r i d V i e w S t a t e I D i a g r a m T a g A d d i t i o n a l I n f o " / > < / a : K e y V a l u e O f D i a g r a m O b j e c t K e y a n y T y p e z b w N T n L X > < a : K e y V a l u e O f D i a g r a m O b j e c t K e y a n y T y p e z b w N T n L X > < a : K e y > < K e y > M e a s u r e s \ S u m   o f   P r e v a l e n c e   -   B l a d d e r   c a n c e r   -   S e x :   B o t h   -   A g e :   A g e - s t a n d a r d i z e d \ T a g I n f o \ V a l u e < / K e y > < / a : K e y > < a : V a l u e   i : t y p e = " M e a s u r e G r i d V i e w S t a t e I D i a g r a m T a g A d d i t i o n a l I n f o " / > < / a : K e y V a l u e O f D i a g r a m O b j e c t K e y a n y T y p e z b w N T n L X > < a : K e y V a l u e O f D i a g r a m O b j e c t K e y a n y T y p e z b w N T n L X > < a : K e y > < K e y > M e a s u r e s \ S u m   o f   P r e v a l e n c e   -   U t e r i n e   c a n c e r   -   S e x :   B o t h   -   A g e :   A g e - s t a n d a r d i z e d < / K e y > < / a : K e y > < a : V a l u e   i : t y p e = " M e a s u r e G r i d N o d e V i e w S t a t e " > < C o l u m n > 9 < / C o l u m n > < L a y e d O u t > t r u e < / L a y e d O u t > < W a s U I I n v i s i b l e > t r u e < / W a s U I I n v i s i b l e > < / a : V a l u e > < / a : K e y V a l u e O f D i a g r a m O b j e c t K e y a n y T y p e z b w N T n L X > < a : K e y V a l u e O f D i a g r a m O b j e c t K e y a n y T y p e z b w N T n L X > < a : K e y > < K e y > M e a s u r e s \ S u m   o f   P r e v a l e n c e   -   U t e r i n e   c a n c e r   -   S e x :   B o t h   -   A g e :   A g e - s t a n d a r d i z e d \ T a g I n f o \ F o r m u l a < / K e y > < / a : K e y > < a : V a l u e   i : t y p e = " M e a s u r e G r i d V i e w S t a t e I D i a g r a m T a g A d d i t i o n a l I n f o " / > < / a : K e y V a l u e O f D i a g r a m O b j e c t K e y a n y T y p e z b w N T n L X > < a : K e y V a l u e O f D i a g r a m O b j e c t K e y a n y T y p e z b w N T n L X > < a : K e y > < K e y > M e a s u r e s \ S u m   o f   P r e v a l e n c e   -   U t e r i n e   c a n c e r   -   S e x :   B o t h   -   A g e :   A g e - s t a n d a r d i z e d \ T a g I n f o \ V a l u e < / K e y > < / a : K e y > < a : V a l u e   i : t y p e = " M e a s u r e G r i d V i e w S t a t e I D i a g r a m T a g A d d i t i o n a l I n f o " / > < / a : K e y V a l u e O f D i a g r a m O b j e c t K e y a n y T y p e z b w N T n L X > < a : K e y V a l u e O f D i a g r a m O b j e c t K e y a n y T y p e z b w N T n L X > < a : K e y > < K e y > M e a s u r e s \ S u m   o f   P r e v a l e n c e   -   O v a r i a n   c a n c e r   -   S e x :   B o t h   -   A g e :   A g e - s t a n d a r d i z e d < / K e y > < / a : K e y > < a : V a l u e   i : t y p e = " M e a s u r e G r i d N o d e V i e w S t a t e " > < C o l u m n > 1 0 < / C o l u m n > < L a y e d O u t > t r u e < / L a y e d O u t > < W a s U I I n v i s i b l e > t r u e < / W a s U I I n v i s i b l e > < / a : V a l u e > < / a : K e y V a l u e O f D i a g r a m O b j e c t K e y a n y T y p e z b w N T n L X > < a : K e y V a l u e O f D i a g r a m O b j e c t K e y a n y T y p e z b w N T n L X > < a : K e y > < K e y > M e a s u r e s \ S u m   o f   P r e v a l e n c e   -   O v a r i a n   c a n c e r   -   S e x :   B o t h   -   A g e :   A g e - s t a n d a r d i z e d \ T a g I n f o \ F o r m u l a < / K e y > < / a : K e y > < a : V a l u e   i : t y p e = " M e a s u r e G r i d V i e w S t a t e I D i a g r a m T a g A d d i t i o n a l I n f o " / > < / a : K e y V a l u e O f D i a g r a m O b j e c t K e y a n y T y p e z b w N T n L X > < a : K e y V a l u e O f D i a g r a m O b j e c t K e y a n y T y p e z b w N T n L X > < a : K e y > < K e y > M e a s u r e s \ S u m   o f   P r e v a l e n c e   -   O v a r i a n   c a n c e r   -   S e x :   B o t h   -   A g e :   A g e - s t a n d a r d i z e d \ T a g I n f o \ V a l u e < / K e y > < / a : K e y > < a : V a l u e   i : t y p e = " M e a s u r e G r i d V i e w S t a t e I D i a g r a m T a g A d d i t i o n a l I n f o " / > < / a : K e y V a l u e O f D i a g r a m O b j e c t K e y a n y T y p e z b w N T n L X > < a : K e y V a l u e O f D i a g r a m O b j e c t K e y a n y T y p e z b w N T n L X > < a : K e y > < K e y > M e a s u r e s \ S u m   o f   P r e v a l e n c e   -   S t o m a c h   c a n c e r   -   S e x :   B o t h   -   A g e :   A g e - s t a n d a r d i z e d < / K e y > < / a : K e y > < a : V a l u e   i : t y p e = " M e a s u r e G r i d N o d e V i e w S t a t e " > < C o l u m n > 1 1 < / C o l u m n > < L a y e d O u t > t r u e < / L a y e d O u t > < W a s U I I n v i s i b l e > t r u e < / W a s U I I n v i s i b l e > < / a : V a l u e > < / a : K e y V a l u e O f D i a g r a m O b j e c t K e y a n y T y p e z b w N T n L X > < a : K e y V a l u e O f D i a g r a m O b j e c t K e y a n y T y p e z b w N T n L X > < a : K e y > < K e y > M e a s u r e s \ S u m   o f   P r e v a l e n c e   -   S t o m a c h   c a n c e r   -   S e x :   B o t h   -   A g e :   A g e - s t a n d a r d i z e d \ T a g I n f o \ F o r m u l a < / K e y > < / a : K e y > < a : V a l u e   i : t y p e = " M e a s u r e G r i d V i e w S t a t e I D i a g r a m T a g A d d i t i o n a l I n f o " / > < / a : K e y V a l u e O f D i a g r a m O b j e c t K e y a n y T y p e z b w N T n L X > < a : K e y V a l u e O f D i a g r a m O b j e c t K e y a n y T y p e z b w N T n L X > < a : K e y > < K e y > M e a s u r e s \ S u m   o f   P r e v a l e n c e   -   S t o m a c h   c a n c e r   -   S e x :   B o t h   -   A g e :   A g e - s t a n d a r d i z e d \ T a g I n f o \ V a l u e < / K e y > < / a : K e y > < a : V a l u e   i : t y p e = " M e a s u r e G r i d V i e w S t a t e I D i a g r a m T a g A d d i t i o n a l I n f o " / > < / a : K e y V a l u e O f D i a g r a m O b j e c t K e y a n y T y p e z b w N T n L X > < a : K e y V a l u e O f D i a g r a m O b j e c t K e y a n y T y p e z b w N T n L X > < a : K e y > < K e y > M e a s u r e s \ S u m   o f   P r e v a l e n c e   -   P r o s t a t e   c a n c e r   -   S e x :   B o t h   -   A g e :   A g e - s t a n d a r d i z e d < / K e y > < / a : K e y > < a : V a l u e   i : t y p e = " M e a s u r e G r i d N o d e V i e w S t a t e " > < C o l u m n > 1 2 < / C o l u m n > < L a y e d O u t > t r u e < / L a y e d O u t > < W a s U I I n v i s i b l e > t r u e < / W a s U I I n v i s i b l e > < / a : V a l u e > < / a : K e y V a l u e O f D i a g r a m O b j e c t K e y a n y T y p e z b w N T n L X > < a : K e y V a l u e O f D i a g r a m O b j e c t K e y a n y T y p e z b w N T n L X > < a : K e y > < K e y > M e a s u r e s \ S u m   o f   P r e v a l e n c e   -   P r o s t a t e   c a n c e r   -   S e x :   B o t h   -   A g e :   A g e - s t a n d a r d i z e d \ T a g I n f o \ F o r m u l a < / K e y > < / a : K e y > < a : V a l u e   i : t y p e = " M e a s u r e G r i d V i e w S t a t e I D i a g r a m T a g A d d i t i o n a l I n f o " / > < / a : K e y V a l u e O f D i a g r a m O b j e c t K e y a n y T y p e z b w N T n L X > < a : K e y V a l u e O f D i a g r a m O b j e c t K e y a n y T y p e z b w N T n L X > < a : K e y > < K e y > M e a s u r e s \ S u m   o f   P r e v a l e n c e   -   P r o s t a t e   c a n c e r   -   S e x :   B o t h   -   A g e :   A g e - s t a n d a r d i z e d \ T a g I n f o \ V a l u e < / K e y > < / a : K e y > < a : V a l u e   i : t y p e = " M e a s u r e G r i d V i e w S t a t e I D i a g r a m T a g A d d i t i o n a l I n f o " / > < / a : K e y V a l u e O f D i a g r a m O b j e c t K e y a n y T y p e z b w N T n L X > < a : K e y V a l u e O f D i a g r a m O b j e c t K e y a n y T y p e z b w N T n L X > < a : K e y > < K e y > M e a s u r e s \ S u m   o f   P r e v a l e n c e   -   C e r v i c a l   c a n c e r   -   S e x :   B o t h   -   A g e :   A g e - s t a n d a r d i z e d < / K e y > < / a : K e y > < a : V a l u e   i : t y p e = " M e a s u r e G r i d N o d e V i e w S t a t e " > < C o l u m n > 1 3 < / C o l u m n > < L a y e d O u t > t r u e < / L a y e d O u t > < W a s U I I n v i s i b l e > t r u e < / W a s U I I n v i s i b l e > < / a : V a l u e > < / a : K e y V a l u e O f D i a g r a m O b j e c t K e y a n y T y p e z b w N T n L X > < a : K e y V a l u e O f D i a g r a m O b j e c t K e y a n y T y p e z b w N T n L X > < a : K e y > < K e y > M e a s u r e s \ S u m   o f   P r e v a l e n c e   -   C e r v i c a l   c a n c e r   -   S e x :   B o t h   -   A g e :   A g e - s t a n d a r d i z e d \ T a g I n f o \ F o r m u l a < / K e y > < / a : K e y > < a : V a l u e   i : t y p e = " M e a s u r e G r i d V i e w S t a t e I D i a g r a m T a g A d d i t i o n a l I n f o " / > < / a : K e y V a l u e O f D i a g r a m O b j e c t K e y a n y T y p e z b w N T n L X > < a : K e y V a l u e O f D i a g r a m O b j e c t K e y a n y T y p e z b w N T n L X > < a : K e y > < K e y > M e a s u r e s \ S u m   o f   P r e v a l e n c e   -   C e r v i c a l   c a n c e r   -   S e x :   B o t h   -   A g e :   A g e - s t a n d a r d i z e d \ T a g I n f o \ V a l u e < / K e y > < / a : K e y > < a : V a l u e   i : t y p e = " M e a s u r e G r i d V i e w S t a t e I D i a g r a m T a g A d d i t i o n a l I n f o " / > < / a : K e y V a l u e O f D i a g r a m O b j e c t K e y a n y T y p e z b w N T n L X > < a : K e y V a l u e O f D i a g r a m O b j e c t K e y a n y T y p e z b w N T n L X > < a : K e y > < K e y > M e a s u r e s \ S u m   o f   P r e v a l e n c e   -   T e s t i c u l a r   c a n c e r   -   S e x :   B o t h   -   A g e :   A g e - s t a n d a r d i z < / K e y > < / a : K e y > < a : V a l u e   i : t y p e = " M e a s u r e G r i d N o d e V i e w S t a t e " > < C o l u m n > 1 4 < / C o l u m n > < L a y e d O u t > t r u e < / L a y e d O u t > < W a s U I I n v i s i b l e > t r u e < / W a s U I I n v i s i b l e > < / a : V a l u e > < / a : K e y V a l u e O f D i a g r a m O b j e c t K e y a n y T y p e z b w N T n L X > < a : K e y V a l u e O f D i a g r a m O b j e c t K e y a n y T y p e z b w N T n L X > < a : K e y > < K e y > M e a s u r e s \ S u m   o f   P r e v a l e n c e   -   T e s t i c u l a r   c a n c e r   -   S e x :   B o t h   -   A g e :   A g e - s t a n d a r d i z \ T a g I n f o \ F o r m u l a < / K e y > < / a : K e y > < a : V a l u e   i : t y p e = " M e a s u r e G r i d V i e w S t a t e I D i a g r a m T a g A d d i t i o n a l I n f o " / > < / a : K e y V a l u e O f D i a g r a m O b j e c t K e y a n y T y p e z b w N T n L X > < a : K e y V a l u e O f D i a g r a m O b j e c t K e y a n y T y p e z b w N T n L X > < a : K e y > < K e y > M e a s u r e s \ S u m   o f   P r e v a l e n c e   -   T e s t i c u l a r   c a n c e r   -   S e x :   B o t h   -   A g e :   A g e - s t a n d a r d i z \ T a g I n f o \ V a l u e < / K e y > < / a : K e y > < a : V a l u e   i : t y p e = " M e a s u r e G r i d V i e w S t a t e I D i a g r a m T a g A d d i t i o n a l I n f o " / > < / a : K e y V a l u e O f D i a g r a m O b j e c t K e y a n y T y p e z b w N T n L X > < a : K e y V a l u e O f D i a g r a m O b j e c t K e y a n y T y p e z b w N T n L X > < a : K e y > < K e y > M e a s u r e s \ S u m   o f   P r e v a l e n c e   -   P a n c r e a t i c   c a n c e r   -   S e x :   B o t h   -   A g e :   A g e - s t a n d a r d i z < / K e y > < / a : K e y > < a : V a l u e   i : t y p e = " M e a s u r e G r i d N o d e V i e w S t a t e " > < C o l u m n > 1 5 < / C o l u m n > < L a y e d O u t > t r u e < / L a y e d O u t > < W a s U I I n v i s i b l e > t r u e < / W a s U I I n v i s i b l e > < / a : V a l u e > < / a : K e y V a l u e O f D i a g r a m O b j e c t K e y a n y T y p e z b w N T n L X > < a : K e y V a l u e O f D i a g r a m O b j e c t K e y a n y T y p e z b w N T n L X > < a : K e y > < K e y > M e a s u r e s \ S u m   o f   P r e v a l e n c e   -   P a n c r e a t i c   c a n c e r   -   S e x :   B o t h   -   A g e :   A g e - s t a n d a r d i z \ T a g I n f o \ F o r m u l a < / K e y > < / a : K e y > < a : V a l u e   i : t y p e = " M e a s u r e G r i d V i e w S t a t e I D i a g r a m T a g A d d i t i o n a l I n f o " / > < / a : K e y V a l u e O f D i a g r a m O b j e c t K e y a n y T y p e z b w N T n L X > < a : K e y V a l u e O f D i a g r a m O b j e c t K e y a n y T y p e z b w N T n L X > < a : K e y > < K e y > M e a s u r e s \ S u m   o f   P r e v a l e n c e   -   P a n c r e a t i c   c a n c e r   -   S e x :   B o t h   -   A g e :   A g e - s t a n d a r d i z \ T a g I n f o \ V a l u e < / K e y > < / a : K e y > < a : V a l u e   i : t y p e = " M e a s u r e G r i d V i e w S t a t e I D i a g r a m T a g A d d i t i o n a l I n f o " / > < / a : K e y V a l u e O f D i a g r a m O b j e c t K e y a n y T y p e z b w N T n L X > < a : K e y V a l u e O f D i a g r a m O b j e c t K e y a n y T y p e z b w N T n L X > < a : K e y > < K e y > M e a s u r e s \ S u m   o f   P r e v a l e n c e   -   E s o p h a g e a l   c a n c e r   -   S e x :   B o t h   -   A g e :   A g e - s t a n d a r d i z < / K e y > < / a : K e y > < a : V a l u e   i : t y p e = " M e a s u r e G r i d N o d e V i e w S t a t e " > < C o l u m n > 1 6 < / C o l u m n > < L a y e d O u t > t r u e < / L a y e d O u t > < W a s U I I n v i s i b l e > t r u e < / W a s U I I n v i s i b l e > < / a : V a l u e > < / a : K e y V a l u e O f D i a g r a m O b j e c t K e y a n y T y p e z b w N T n L X > < a : K e y V a l u e O f D i a g r a m O b j e c t K e y a n y T y p e z b w N T n L X > < a : K e y > < K e y > M e a s u r e s \ S u m   o f   P r e v a l e n c e   -   E s o p h a g e a l   c a n c e r   -   S e x :   B o t h   -   A g e :   A g e - s t a n d a r d i z \ T a g I n f o \ F o r m u l a < / K e y > < / a : K e y > < a : V a l u e   i : t y p e = " M e a s u r e G r i d V i e w S t a t e I D i a g r a m T a g A d d i t i o n a l I n f o " / > < / a : K e y V a l u e O f D i a g r a m O b j e c t K e y a n y T y p e z b w N T n L X > < a : K e y V a l u e O f D i a g r a m O b j e c t K e y a n y T y p e z b w N T n L X > < a : K e y > < K e y > M e a s u r e s \ S u m   o f   P r e v a l e n c e   -   E s o p h a g e a l   c a n c e r   -   S e x :   B o t h   -   A g e :   A g e - s t a n d a r d i z \ T a g I n f o \ V a l u e < / K e y > < / a : K e y > < a : V a l u e   i : t y p e = " M e a s u r e G r i d V i e w S t a t e I D i a g r a m T a g A d d i t i o n a l I n f o " / > < / a : K e y V a l u e O f D i a g r a m O b j e c t K e y a n y T y p e z b w N T n L X > < a : K e y V a l u e O f D i a g r a m O b j e c t K e y a n y T y p e z b w N T n L X > < a : K e y > < K e y > M e a s u r e s \ S u m   o f   P r e v a l e n c e   -   N a s o p h a r y n x   c a n c e r   -   S e x :   B o t h   -   A g e :   A g e - s t a n d a r d i < / K e y > < / a : K e y > < a : V a l u e   i : t y p e = " M e a s u r e G r i d N o d e V i e w S t a t e " > < C o l u m n > 1 7 < / C o l u m n > < L a y e d O u t > t r u e < / L a y e d O u t > < W a s U I I n v i s i b l e > t r u e < / W a s U I I n v i s i b l e > < / a : V a l u e > < / a : K e y V a l u e O f D i a g r a m O b j e c t K e y a n y T y p e z b w N T n L X > < a : K e y V a l u e O f D i a g r a m O b j e c t K e y a n y T y p e z b w N T n L X > < a : K e y > < K e y > M e a s u r e s \ S u m   o f   P r e v a l e n c e   -   N a s o p h a r y n x   c a n c e r   -   S e x :   B o t h   -   A g e :   A g e - s t a n d a r d i \ T a g I n f o \ F o r m u l a < / K e y > < / a : K e y > < a : V a l u e   i : t y p e = " M e a s u r e G r i d V i e w S t a t e I D i a g r a m T a g A d d i t i o n a l I n f o " / > < / a : K e y V a l u e O f D i a g r a m O b j e c t K e y a n y T y p e z b w N T n L X > < a : K e y V a l u e O f D i a g r a m O b j e c t K e y a n y T y p e z b w N T n L X > < a : K e y > < K e y > M e a s u r e s \ S u m   o f   P r e v a l e n c e   -   N a s o p h a r y n x   c a n c e r   -   S e x :   B o t h   -   A g e :   A g e - s t a n d a r d i \ T a g I n f o \ V a l u e < / K e y > < / a : K e y > < a : V a l u e   i : t y p e = " M e a s u r e G r i d V i e w S t a t e I D i a g r a m T a g A d d i t i o n a l I n f o " / > < / a : K e y V a l u e O f D i a g r a m O b j e c t K e y a n y T y p e z b w N T n L X > < a : K e y V a l u e O f D i a g r a m O b j e c t K e y a n y T y p e z b w N T n L X > < a : K e y > < K e y > M e a s u r e s \ S u m   o f   P r e v a l e n c e   -   C o l o n   a n d   r e c t u m   c a n c e r   -   S e x :   B o t h   -   A g e :   A g e - s t a n < / K e y > < / a : K e y > < a : V a l u e   i : t y p e = " M e a s u r e G r i d N o d e V i e w S t a t e " > < C o l u m n > 1 8 < / C o l u m n > < L a y e d O u t > t r u e < / L a y e d O u t > < W a s U I I n v i s i b l e > t r u e < / W a s U I I n v i s i b l e > < / a : V a l u e > < / a : K e y V a l u e O f D i a g r a m O b j e c t K e y a n y T y p e z b w N T n L X > < a : K e y V a l u e O f D i a g r a m O b j e c t K e y a n y T y p e z b w N T n L X > < a : K e y > < K e y > M e a s u r e s \ S u m   o f   P r e v a l e n c e   -   C o l o n   a n d   r e c t u m   c a n c e r   -   S e x :   B o t h   -   A g e :   A g e - s t a n \ T a g I n f o \ F o r m u l a < / K e y > < / a : K e y > < a : V a l u e   i : t y p e = " M e a s u r e G r i d V i e w S t a t e I D i a g r a m T a g A d d i t i o n a l I n f o " / > < / a : K e y V a l u e O f D i a g r a m O b j e c t K e y a n y T y p e z b w N T n L X > < a : K e y V a l u e O f D i a g r a m O b j e c t K e y a n y T y p e z b w N T n L X > < a : K e y > < K e y > M e a s u r e s \ S u m   o f   P r e v a l e n c e   -   C o l o n   a n d   r e c t u m   c a n c e r   -   S e x :   B o t h   -   A g e :   A g e - s t a n \ T a g I n f o \ V a l u e < / K e y > < / a : K e y > < a : V a l u e   i : t y p e = " M e a s u r e G r i d V i e w S t a t e I D i a g r a m T a g A d d i t i o n a l I n f o " / > < / a : K e y V a l u e O f D i a g r a m O b j e c t K e y a n y T y p e z b w N T n L X > < a : K e y V a l u e O f D i a g r a m O b j e c t K e y a n y T y p e z b w N T n L X > < a : K e y > < K e y > M e a s u r e s \ S u m   o f   P r e v a l e n c e   -   N o n - m e l a n o m a   s k i n   c a n c e r   -   S e x :   B o t h   -   A g e :   A g e - s t a < / K e y > < / a : K e y > < a : V a l u e   i : t y p e = " M e a s u r e G r i d N o d e V i e w S t a t e " > < C o l u m n > 1 9 < / C o l u m n > < L a y e d O u t > t r u e < / L a y e d O u t > < W a s U I I n v i s i b l e > t r u e < / W a s U I I n v i s i b l e > < / a : V a l u e > < / a : K e y V a l u e O f D i a g r a m O b j e c t K e y a n y T y p e z b w N T n L X > < a : K e y V a l u e O f D i a g r a m O b j e c t K e y a n y T y p e z b w N T n L X > < a : K e y > < K e y > M e a s u r e s \ S u m   o f   P r e v a l e n c e   -   N o n - m e l a n o m a   s k i n   c a n c e r   -   S e x :   B o t h   -   A g e :   A g e - s t a \ T a g I n f o \ F o r m u l a < / K e y > < / a : K e y > < a : V a l u e   i : t y p e = " M e a s u r e G r i d V i e w S t a t e I D i a g r a m T a g A d d i t i o n a l I n f o " / > < / a : K e y V a l u e O f D i a g r a m O b j e c t K e y a n y T y p e z b w N T n L X > < a : K e y V a l u e O f D i a g r a m O b j e c t K e y a n y T y p e z b w N T n L X > < a : K e y > < K e y > M e a s u r e s \ S u m   o f   P r e v a l e n c e   -   N o n - m e l a n o m a   s k i n   c a n c e r   -   S e x :   B o t h   -   A g e :   A g e - s t a \ T a g I n f o \ V a l u e < / K e y > < / a : K e y > < a : V a l u e   i : t y p e = " M e a s u r e G r i d V i e w S t a t e I D i a g r a m T a g A d d i t i o n a l I n f o " / > < / a : K e y V a l u e O f D i a g r a m O b j e c t K e y a n y T y p e z b w N T n L X > < a : K e y V a l u e O f D i a g r a m O b j e c t K e y a n y T y p e z b w N T n L X > < a : K e y > < K e y > M e a s u r e s \ S u m   o f   P r e v a l e n c e   -   L i p   a n d   o r a l   c a v i t y   c a n c e r   -   S e x :   B o t h   -   A g e :   A g e - s < / K e y > < / a : K e y > < a : V a l u e   i : t y p e = " M e a s u r e G r i d N o d e V i e w S t a t e " > < C o l u m n > 2 0 < / C o l u m n > < L a y e d O u t > t r u e < / L a y e d O u t > < W a s U I I n v i s i b l e > t r u e < / W a s U I I n v i s i b l e > < / a : V a l u e > < / a : K e y V a l u e O f D i a g r a m O b j e c t K e y a n y T y p e z b w N T n L X > < a : K e y V a l u e O f D i a g r a m O b j e c t K e y a n y T y p e z b w N T n L X > < a : K e y > < K e y > M e a s u r e s \ S u m   o f   P r e v a l e n c e   -   L i p   a n d   o r a l   c a v i t y   c a n c e r   -   S e x :   B o t h   -   A g e :   A g e - s \ T a g I n f o \ F o r m u l a < / K e y > < / a : K e y > < a : V a l u e   i : t y p e = " M e a s u r e G r i d V i e w S t a t e I D i a g r a m T a g A d d i t i o n a l I n f o " / > < / a : K e y V a l u e O f D i a g r a m O b j e c t K e y a n y T y p e z b w N T n L X > < a : K e y V a l u e O f D i a g r a m O b j e c t K e y a n y T y p e z b w N T n L X > < a : K e y > < K e y > M e a s u r e s \ S u m   o f   P r e v a l e n c e   -   L i p   a n d   o r a l   c a v i t y   c a n c e r   -   S e x :   B o t h   -   A g e :   A g e - s \ T a g I n f o \ V a l u e < / K e y > < / a : K e y > < a : V a l u e   i : t y p e = " M e a s u r e G r i d V i e w S t a t e I D i a g r a m T a g A d d i t i o n a l I n f o " / > < / a : K e y V a l u e O f D i a g r a m O b j e c t K e y a n y T y p e z b w N T n L X > < a : K e y V a l u e O f D i a g r a m O b j e c t K e y a n y T y p e z b w N T n L X > < a : K e y > < K e y > M e a s u r e s \ S u m   o f   P r e v a l e n c e   -   B r a i n   a n d   n e r v o u s   s y s t e m   c a n c e r   -   S e x :   B o t h   -   A g e : < / K e y > < / a : K e y > < a : V a l u e   i : t y p e = " M e a s u r e G r i d N o d e V i e w S t a t e " > < C o l u m n > 2 1 < / C o l u m n > < L a y e d O u t > t r u e < / L a y e d O u t > < W a s U I I n v i s i b l e > t r u e < / W a s U I I n v i s i b l e > < / a : V a l u e > < / a : K e y V a l u e O f D i a g r a m O b j e c t K e y a n y T y p e z b w N T n L X > < a : K e y V a l u e O f D i a g r a m O b j e c t K e y a n y T y p e z b w N T n L X > < a : K e y > < K e y > M e a s u r e s \ S u m   o f   P r e v a l e n c e   -   B r a i n   a n d   n e r v o u s   s y s t e m   c a n c e r   -   S e x :   B o t h   -   A g e : \ T a g I n f o \ F o r m u l a < / K e y > < / a : K e y > < a : V a l u e   i : t y p e = " M e a s u r e G r i d V i e w S t a t e I D i a g r a m T a g A d d i t i o n a l I n f o " / > < / a : K e y V a l u e O f D i a g r a m O b j e c t K e y a n y T y p e z b w N T n L X > < a : K e y V a l u e O f D i a g r a m O b j e c t K e y a n y T y p e z b w N T n L X > < a : K e y > < K e y > M e a s u r e s \ S u m   o f   P r e v a l e n c e   -   B r a i n   a n d   n e r v o u s   s y s t e m   c a n c e r   -   S e x :   B o t h   -   A g e : \ T a g I n f o \ V a l u e < / K e y > < / a : K e y > < a : V a l u e   i : t y p e = " M e a s u r e G r i d V i e w S t a t e I D i a g r a m T a g A d d i t i o n a l I n f o " / > < / a : K e y V a l u e O f D i a g r a m O b j e c t K e y a n y T y p e z b w N T n L X > < a : K e y V a l u e O f D i a g r a m O b j e c t K e y a n y T y p e z b w N T n L X > < a : K e y > < K e y > M e a s u r e s \ S u m   o f   P r e v a l e n c e   -   T r a c h e a l ,   b r o n c h u s ,   a n d   l u n g   c a n c e r   -   S e x :   B o t h   -   A < / K e y > < / a : K e y > < a : V a l u e   i : t y p e = " M e a s u r e G r i d N o d e V i e w S t a t e " > < C o l u m n > 2 2 < / C o l u m n > < L a y e d O u t > t r u e < / L a y e d O u t > < W a s U I I n v i s i b l e > t r u e < / W a s U I I n v i s i b l e > < / a : V a l u e > < / a : K e y V a l u e O f D i a g r a m O b j e c t K e y a n y T y p e z b w N T n L X > < a : K e y V a l u e O f D i a g r a m O b j e c t K e y a n y T y p e z b w N T n L X > < a : K e y > < K e y > M e a s u r e s \ S u m   o f   P r e v a l e n c e   -   T r a c h e a l ,   b r o n c h u s ,   a n d   l u n g   c a n c e r   -   S e x :   B o t h   -   A \ T a g I n f o \ F o r m u l a < / K e y > < / a : K e y > < a : V a l u e   i : t y p e = " M e a s u r e G r i d V i e w S t a t e I D i a g r a m T a g A d d i t i o n a l I n f o " / > < / a : K e y V a l u e O f D i a g r a m O b j e c t K e y a n y T y p e z b w N T n L X > < a : K e y V a l u e O f D i a g r a m O b j e c t K e y a n y T y p e z b w N T n L X > < a : K e y > < K e y > M e a s u r e s \ S u m   o f   P r e v a l e n c e   -   T r a c h e a l ,   b r o n c h u s ,   a n d   l u n g   c a n c e r   -   S e x :   B o t h   -   A \ T a g I n f o \ V a l u e < / K e y > < / a : K e y > < a : V a l u e   i : t y p e = " M e a s u r e G r i d V i e w S t a t e I D i a g r a m T a g A d d i t i o n a l I n f o " / > < / a : K e y V a l u e O f D i a g r a m O b j e c t K e y a n y T y p e z b w N T n L X > < a : K e y V a l u e O f D i a g r a m O b j e c t K e y a n y T y p e z b w N T n L X > < a : K e y > < K e y > M e a s u r e s \ S u m   o f   P r e v a l e n c e   -   G a l l b l a d d e r   a n d   b i l i a r y   t r a c t   c a n c e r   -   S e x :   B o t h   - < / K e y > < / a : K e y > < a : V a l u e   i : t y p e = " M e a s u r e G r i d N o d e V i e w S t a t e " > < C o l u m n > 2 3 < / C o l u m n > < L a y e d O u t > t r u e < / L a y e d O u t > < W a s U I I n v i s i b l e > t r u e < / W a s U I I n v i s i b l e > < / a : V a l u e > < / a : K e y V a l u e O f D i a g r a m O b j e c t K e y a n y T y p e z b w N T n L X > < a : K e y V a l u e O f D i a g r a m O b j e c t K e y a n y T y p e z b w N T n L X > < a : K e y > < K e y > M e a s u r e s \ S u m   o f   P r e v a l e n c e   -   G a l l b l a d d e r   a n d   b i l i a r y   t r a c t   c a n c e r   -   S e x :   B o t h   - \ T a g I n f o \ F o r m u l a < / K e y > < / a : K e y > < a : V a l u e   i : t y p e = " M e a s u r e G r i d V i e w S t a t e I D i a g r a m T a g A d d i t i o n a l I n f o " / > < / a : K e y V a l u e O f D i a g r a m O b j e c t K e y a n y T y p e z b w N T n L X > < a : K e y V a l u e O f D i a g r a m O b j e c t K e y a n y T y p e z b w N T n L X > < a : K e y > < K e y > M e a s u r e s \ S u m   o f   P r e v a l e n c e   -   G a l l b l a d d e r   a n d   b i l i a r y   t r a c t   c a n c e r   -   S e x :   B o t h   - \ T a g I n f o \ V a l u e < / K e y > < / a : K e y > < a : V a l u e   i : t y p e = " M e a s u r e G r i d V i e w S t a t e I D i a g r a m T a g A d d i t i o n a l I n f o " / > < / a : K e y V a l u e O f D i a g r a m O b j e c t K e y a n y T y p e z b w N T n L X > < a : K e y V a l u e O f D i a g r a m O b j e c t K e y a n y T y p e z b w N T n L X > < a : K e y > < K e y > M e a s u r e s \ S u m   o f   P r e v a l e n c e   -   N e o p l a s m s   -   S e x :   B o t h   -   A g e :   A g e - s t a n d a r d i z e d   ( P e r c < / K e y > < / a : K e y > < a : V a l u e   i : t y p e = " M e a s u r e G r i d N o d e V i e w S t a t e " > < C o l u m n > 2 4 < / C o l u m n > < L a y e d O u t > t r u e < / L a y e d O u t > < W a s U I I n v i s i b l e > t r u e < / W a s U I I n v i s i b l e > < / a : V a l u e > < / a : K e y V a l u e O f D i a g r a m O b j e c t K e y a n y T y p e z b w N T n L X > < a : K e y V a l u e O f D i a g r a m O b j e c t K e y a n y T y p e z b w N T n L X > < a : K e y > < K e y > M e a s u r e s \ S u m   o f   P r e v a l e n c e   -   N e o p l a s m s   -   S e x :   B o t h   -   A g e :   A g e - s t a n d a r d i z e d   ( P e r c \ T a g I n f o \ F o r m u l a < / K e y > < / a : K e y > < a : V a l u e   i : t y p e = " M e a s u r e G r i d V i e w S t a t e I D i a g r a m T a g A d d i t i o n a l I n f o " / > < / a : K e y V a l u e O f D i a g r a m O b j e c t K e y a n y T y p e z b w N T n L X > < a : K e y V a l u e O f D i a g r a m O b j e c t K e y a n y T y p e z b w N T n L X > < a : K e y > < K e y > M e a s u r e s \ S u m   o f   P r e v a l e n c e   -   N e o p l a s m s   -   S e x :   B o t h   -   A g e :   A g e - s t a n d a r d i z e d   ( P e r c \ T a g I n f o \ V a l u e < / K e y > < / a : K e y > < a : V a l u e   i : t y p e = " M e a s u r e G r i d V i e w S t a t e I D i a g r a m T a g A d d i t i o n a l I n f o " / > < / a : K e y V a l u e O f D i a g r a m O b j e c t K e y a n y T y p e z b w N T n L X > < a : K e y V a l u e O f D i a g r a m O b j e c t K e y a n y T y p e z b w N T n L X > < a : K e y > < K e y > L i n k s \ & l t ; C o l u m n s \ S u m   o f   P r e v a l e n c e   -   L i v e r   c a n c e r   -   S e x :   B o t h   -   A g e :   A g e - s t a n d a r d i z e d   ( P & g t ; - & l t ; M e a s u r e s \ P r e v a l e n c e   -   L i v e r   c a n c e r   -   S e x :   B o t h   -   A g e :   A g e - s t a n d a r d i z e d   ( P & g t ; < / K e y > < / a : K e y > < a : V a l u e   i : t y p e = " M e a s u r e G r i d V i e w S t a t e I D i a g r a m L i n k " / > < / a : K e y V a l u e O f D i a g r a m O b j e c t K e y a n y T y p e z b w N T n L X > < a : K e y V a l u e O f D i a g r a m O b j e c t K e y a n y T y p e z b w N T n L X > < a : K e y > < K e y > L i n k s \ & l t ; C o l u m n s \ S u m   o f   P r e v a l e n c e   -   L i v e r   c a n c e r   -   S e x :   B o t h   -   A g e :   A g e - s t a n d a r d i z e d   ( P & g t ; - & l t ; M e a s u r e s \ P r e v a l e n c e   -   L i v e r   c a n c e r   -   S e x :   B o t h   -   A g e :   A g e - s t a n d a r d i z e d   ( P & g t ; \ C O L U M N < / K e y > < / a : K e y > < a : V a l u e   i : t y p e = " M e a s u r e G r i d V i e w S t a t e I D i a g r a m L i n k E n d p o i n t " / > < / a : K e y V a l u e O f D i a g r a m O b j e c t K e y a n y T y p e z b w N T n L X > < a : K e y V a l u e O f D i a g r a m O b j e c t K e y a n y T y p e z b w N T n L X > < a : K e y > < K e y > L i n k s \ & l t ; C o l u m n s \ S u m   o f   P r e v a l e n c e   -   L i v e r   c a n c e r   -   S e x :   B o t h   -   A g e :   A g e - s t a n d a r d i z e d   ( P & g t ; - & l t ; M e a s u r e s \ P r e v a l e n c e   -   L i v e r   c a n c e r   -   S e x :   B o t h   -   A g e :   A g e - s t a n d a r d i z e d   ( P & g t ; \ M E A S U R E < / K e y > < / a : K e y > < a : V a l u e   i : t y p e = " M e a s u r e G r i d V i e w S t a t e I D i a g r a m L i n k E n d p o i n t " / > < / a : K e y V a l u e O f D i a g r a m O b j e c t K e y a n y T y p e z b w N T n L X > < a : K e y V a l u e O f D i a g r a m O b j e c t K e y a n y T y p e z b w N T n L X > < a : K e y > < K e y > L i n k s \ & l t ; C o l u m n s \ S u m   o f   P r e v a l e n c e   -   K i d n e y   c a n c e r   -   S e x :   B o t h   -   A g e :   A g e - s t a n d a r d i z e d   ( & g t ; - & l t ; M e a s u r e s \ P r e v a l e n c e   -   K i d n e y   c a n c e r   -   S e x :   B o t h   -   A g e :   A g e - s t a n d a r d i z e d   ( & g t ; < / K e y > < / a : K e y > < a : V a l u e   i : t y p e = " M e a s u r e G r i d V i e w S t a t e I D i a g r a m L i n k " / > < / a : K e y V a l u e O f D i a g r a m O b j e c t K e y a n y T y p e z b w N T n L X > < a : K e y V a l u e O f D i a g r a m O b j e c t K e y a n y T y p e z b w N T n L X > < a : K e y > < K e y > L i n k s \ & l t ; C o l u m n s \ S u m   o f   P r e v a l e n c e   -   K i d n e y   c a n c e r   -   S e x :   B o t h   -   A g e :   A g e - s t a n d a r d i z e d   ( & g t ; - & l t ; M e a s u r e s \ P r e v a l e n c e   -   K i d n e y   c a n c e r   -   S e x :   B o t h   -   A g e :   A g e - s t a n d a r d i z e d   ( & g t ; \ C O L U M N < / K e y > < / a : K e y > < a : V a l u e   i : t y p e = " M e a s u r e G r i d V i e w S t a t e I D i a g r a m L i n k E n d p o i n t " / > < / a : K e y V a l u e O f D i a g r a m O b j e c t K e y a n y T y p e z b w N T n L X > < a : K e y V a l u e O f D i a g r a m O b j e c t K e y a n y T y p e z b w N T n L X > < a : K e y > < K e y > L i n k s \ & l t ; C o l u m n s \ S u m   o f   P r e v a l e n c e   -   K i d n e y   c a n c e r   -   S e x :   B o t h   -   A g e :   A g e - s t a n d a r d i z e d   ( & g t ; - & l t ; M e a s u r e s \ P r e v a l e n c e   -   K i d n e y   c a n c e r   -   S e x :   B o t h   -   A g e :   A g e - s t a n d a r d i z e d   ( & g t ; \ M E A S U R E < / K e y > < / a : K e y > < a : V a l u e   i : t y p e = " M e a s u r e G r i d V i e w S t a t e I D i a g r a m L i n k E n d p o i n t " / > < / a : K e y V a l u e O f D i a g r a m O b j e c t K e y a n y T y p e z b w N T n L X > < a : K e y V a l u e O f D i a g r a m O b j e c t K e y a n y T y p e z b w N T n L X > < a : K e y > < K e y > L i n k s \ & l t ; C o l u m n s \ S u m   o f   P r e v a l e n c e   -   L a r y n x   c a n c e r   -   S e x :   B o t h   -   A g e :   A g e - s t a n d a r d i z e d   ( & g t ; - & l t ; M e a s u r e s \ P r e v a l e n c e   -   L a r y n x   c a n c e r   -   S e x :   B o t h   -   A g e :   A g e - s t a n d a r d i z e d   ( & g t ; < / K e y > < / a : K e y > < a : V a l u e   i : t y p e = " M e a s u r e G r i d V i e w S t a t e I D i a g r a m L i n k " / > < / a : K e y V a l u e O f D i a g r a m O b j e c t K e y a n y T y p e z b w N T n L X > < a : K e y V a l u e O f D i a g r a m O b j e c t K e y a n y T y p e z b w N T n L X > < a : K e y > < K e y > L i n k s \ & l t ; C o l u m n s \ S u m   o f   P r e v a l e n c e   -   L a r y n x   c a n c e r   -   S e x :   B o t h   -   A g e :   A g e - s t a n d a r d i z e d   ( & g t ; - & l t ; M e a s u r e s \ P r e v a l e n c e   -   L a r y n x   c a n c e r   -   S e x :   B o t h   -   A g e :   A g e - s t a n d a r d i z e d   ( & g t ; \ C O L U M N < / K e y > < / a : K e y > < a : V a l u e   i : t y p e = " M e a s u r e G r i d V i e w S t a t e I D i a g r a m L i n k E n d p o i n t " / > < / a : K e y V a l u e O f D i a g r a m O b j e c t K e y a n y T y p e z b w N T n L X > < a : K e y V a l u e O f D i a g r a m O b j e c t K e y a n y T y p e z b w N T n L X > < a : K e y > < K e y > L i n k s \ & l t ; C o l u m n s \ S u m   o f   P r e v a l e n c e   -   L a r y n x   c a n c e r   -   S e x :   B o t h   -   A g e :   A g e - s t a n d a r d i z e d   ( & g t ; - & l t ; M e a s u r e s \ P r e v a l e n c e   -   L a r y n x   c a n c e r   -   S e x :   B o t h   -   A g e :   A g e - s t a n d a r d i z e d   ( & g t ; \ M E A S U R E < / K e y > < / a : K e y > < a : V a l u e   i : t y p e = " M e a s u r e G r i d V i e w S t a t e I D i a g r a m L i n k E n d p o i n t " / > < / a : K e y V a l u e O f D i a g r a m O b j e c t K e y a n y T y p e z b w N T n L X > < a : K e y V a l u e O f D i a g r a m O b j e c t K e y a n y T y p e z b w N T n L X > < a : K e y > < K e y > L i n k s \ & l t ; C o l u m n s \ S u m   o f   P r e v a l e n c e   -   B r e a s t   c a n c e r   -   S e x :   B o t h   -   A g e :   A g e - s t a n d a r d i z e d   ( & g t ; - & l t ; M e a s u r e s \ P r e v a l e n c e   -   B r e a s t   c a n c e r   -   S e x :   B o t h   -   A g e :   A g e - s t a n d a r d i z e d   ( & g t ; < / K e y > < / a : K e y > < a : V a l u e   i : t y p e = " M e a s u r e G r i d V i e w S t a t e I D i a g r a m L i n k " / > < / a : K e y V a l u e O f D i a g r a m O b j e c t K e y a n y T y p e z b w N T n L X > < a : K e y V a l u e O f D i a g r a m O b j e c t K e y a n y T y p e z b w N T n L X > < a : K e y > < K e y > L i n k s \ & l t ; C o l u m n s \ S u m   o f   P r e v a l e n c e   -   B r e a s t   c a n c e r   -   S e x :   B o t h   -   A g e :   A g e - s t a n d a r d i z e d   ( & g t ; - & l t ; M e a s u r e s \ P r e v a l e n c e   -   B r e a s t   c a n c e r   -   S e x :   B o t h   -   A g e :   A g e - s t a n d a r d i z e d   ( & g t ; \ C O L U M N < / K e y > < / a : K e y > < a : V a l u e   i : t y p e = " M e a s u r e G r i d V i e w S t a t e I D i a g r a m L i n k E n d p o i n t " / > < / a : K e y V a l u e O f D i a g r a m O b j e c t K e y a n y T y p e z b w N T n L X > < a : K e y V a l u e O f D i a g r a m O b j e c t K e y a n y T y p e z b w N T n L X > < a : K e y > < K e y > L i n k s \ & l t ; C o l u m n s \ S u m   o f   P r e v a l e n c e   -   B r e a s t   c a n c e r   -   S e x :   B o t h   -   A g e :   A g e - s t a n d a r d i z e d   ( & g t ; - & l t ; M e a s u r e s \ P r e v a l e n c e   -   B r e a s t   c a n c e r   -   S e x :   B o t h   -   A g e :   A g e - s t a n d a r d i z e d   ( & g t ; \ M E A S U R E < / K e y > < / a : K e y > < a : V a l u e   i : t y p e = " M e a s u r e G r i d V i e w S t a t e I D i a g r a m L i n k E n d p o i n t " / > < / a : K e y V a l u e O f D i a g r a m O b j e c t K e y a n y T y p e z b w N T n L X > < a : K e y V a l u e O f D i a g r a m O b j e c t K e y a n y T y p e z b w N T n L X > < a : K e y > < K e y > L i n k s \ & l t ; C o l u m n s \ S u m   o f   P r e v a l e n c e   -   T h y r o i d   c a n c e r   -   S e x :   B o t h   -   A g e :   A g e - s t a n d a r d i z e d & g t ; - & l t ; M e a s u r e s \ P r e v a l e n c e   -   T h y r o i d   c a n c e r   -   S e x :   B o t h   -   A g e :   A g e - s t a n d a r d i z e d & g t ; < / K e y > < / a : K e y > < a : V a l u e   i : t y p e = " M e a s u r e G r i d V i e w S t a t e I D i a g r a m L i n k " / > < / a : K e y V a l u e O f D i a g r a m O b j e c t K e y a n y T y p e z b w N T n L X > < a : K e y V a l u e O f D i a g r a m O b j e c t K e y a n y T y p e z b w N T n L X > < a : K e y > < K e y > L i n k s \ & l t ; C o l u m n s \ S u m   o f   P r e v a l e n c e   -   T h y r o i d   c a n c e r   -   S e x :   B o t h   -   A g e :   A g e - s t a n d a r d i z e d & g t ; - & l t ; M e a s u r e s \ P r e v a l e n c e   -   T h y r o i d   c a n c e r   -   S e x :   B o t h   -   A g e :   A g e - s t a n d a r d i z e d & g t ; \ C O L U M N < / K e y > < / a : K e y > < a : V a l u e   i : t y p e = " M e a s u r e G r i d V i e w S t a t e I D i a g r a m L i n k E n d p o i n t " / > < / a : K e y V a l u e O f D i a g r a m O b j e c t K e y a n y T y p e z b w N T n L X > < a : K e y V a l u e O f D i a g r a m O b j e c t K e y a n y T y p e z b w N T n L X > < a : K e y > < K e y > L i n k s \ & l t ; C o l u m n s \ S u m   o f   P r e v a l e n c e   -   T h y r o i d   c a n c e r   -   S e x :   B o t h   -   A g e :   A g e - s t a n d a r d i z e d & g t ; - & l t ; M e a s u r e s \ P r e v a l e n c e   -   T h y r o i d   c a n c e r   -   S e x :   B o t h   -   A g e :   A g e - s t a n d a r d i z e d & g t ; \ M E A S U R E < / K e y > < / a : K e y > < a : V a l u e   i : t y p e = " M e a s u r e G r i d V i e w S t a t e I D i a g r a m L i n k E n d p o i n t " / > < / a : K e y V a l u e O f D i a g r a m O b j e c t K e y a n y T y p e z b w N T n L X > < a : K e y V a l u e O f D i a g r a m O b j e c t K e y a n y T y p e z b w N T n L X > < a : K e y > < K e y > L i n k s \ & l t ; C o l u m n s \ S u m   o f   P r e v a l e n c e   -   B l a d d e r   c a n c e r   -   S e x :   B o t h   -   A g e :   A g e - s t a n d a r d i z e d & g t ; - & l t ; M e a s u r e s \ P r e v a l e n c e   -   B l a d d e r   c a n c e r   -   S e x :   B o t h   -   A g e :   A g e - s t a n d a r d i z e d & g t ; < / K e y > < / a : K e y > < a : V a l u e   i : t y p e = " M e a s u r e G r i d V i e w S t a t e I D i a g r a m L i n k " / > < / a : K e y V a l u e O f D i a g r a m O b j e c t K e y a n y T y p e z b w N T n L X > < a : K e y V a l u e O f D i a g r a m O b j e c t K e y a n y T y p e z b w N T n L X > < a : K e y > < K e y > L i n k s \ & l t ; C o l u m n s \ S u m   o f   P r e v a l e n c e   -   B l a d d e r   c a n c e r   -   S e x :   B o t h   -   A g e :   A g e - s t a n d a r d i z e d & g t ; - & l t ; M e a s u r e s \ P r e v a l e n c e   -   B l a d d e r   c a n c e r   -   S e x :   B o t h   -   A g e :   A g e - s t a n d a r d i z e d & g t ; \ C O L U M N < / K e y > < / a : K e y > < a : V a l u e   i : t y p e = " M e a s u r e G r i d V i e w S t a t e I D i a g r a m L i n k E n d p o i n t " / > < / a : K e y V a l u e O f D i a g r a m O b j e c t K e y a n y T y p e z b w N T n L X > < a : K e y V a l u e O f D i a g r a m O b j e c t K e y a n y T y p e z b w N T n L X > < a : K e y > < K e y > L i n k s \ & l t ; C o l u m n s \ S u m   o f   P r e v a l e n c e   -   B l a d d e r   c a n c e r   -   S e x :   B o t h   -   A g e :   A g e - s t a n d a r d i z e d & g t ; - & l t ; M e a s u r e s \ P r e v a l e n c e   -   B l a d d e r   c a n c e r   -   S e x :   B o t h   -   A g e :   A g e - s t a n d a r d i z e d & g t ; \ M E A S U R E < / K e y > < / a : K e y > < a : V a l u e   i : t y p e = " M e a s u r e G r i d V i e w S t a t e I D i a g r a m L i n k E n d p o i n t " / > < / a : K e y V a l u e O f D i a g r a m O b j e c t K e y a n y T y p e z b w N T n L X > < a : K e y V a l u e O f D i a g r a m O b j e c t K e y a n y T y p e z b w N T n L X > < a : K e y > < K e y > L i n k s \ & l t ; C o l u m n s \ S u m   o f   P r e v a l e n c e   -   U t e r i n e   c a n c e r   -   S e x :   B o t h   -   A g e :   A g e - s t a n d a r d i z e d & g t ; - & l t ; M e a s u r e s \ P r e v a l e n c e   -   U t e r i n e   c a n c e r   -   S e x :   B o t h   -   A g e :   A g e - s t a n d a r d i z e d & g t ; < / K e y > < / a : K e y > < a : V a l u e   i : t y p e = " M e a s u r e G r i d V i e w S t a t e I D i a g r a m L i n k " / > < / a : K e y V a l u e O f D i a g r a m O b j e c t K e y a n y T y p e z b w N T n L X > < a : K e y V a l u e O f D i a g r a m O b j e c t K e y a n y T y p e z b w N T n L X > < a : K e y > < K e y > L i n k s \ & l t ; C o l u m n s \ S u m   o f   P r e v a l e n c e   -   U t e r i n e   c a n c e r   -   S e x :   B o t h   -   A g e :   A g e - s t a n d a r d i z e d & g t ; - & l t ; M e a s u r e s \ P r e v a l e n c e   -   U t e r i n e   c a n c e r   -   S e x :   B o t h   -   A g e :   A g e - s t a n d a r d i z e d & g t ; \ C O L U M N < / K e y > < / a : K e y > < a : V a l u e   i : t y p e = " M e a s u r e G r i d V i e w S t a t e I D i a g r a m L i n k E n d p o i n t " / > < / a : K e y V a l u e O f D i a g r a m O b j e c t K e y a n y T y p e z b w N T n L X > < a : K e y V a l u e O f D i a g r a m O b j e c t K e y a n y T y p e z b w N T n L X > < a : K e y > < K e y > L i n k s \ & l t ; C o l u m n s \ S u m   o f   P r e v a l e n c e   -   U t e r i n e   c a n c e r   -   S e x :   B o t h   -   A g e :   A g e - s t a n d a r d i z e d & g t ; - & l t ; M e a s u r e s \ P r e v a l e n c e   -   U t e r i n e   c a n c e r   -   S e x :   B o t h   -   A g e :   A g e - s t a n d a r d i z e d & g t ; \ M E A S U R E < / K e y > < / a : K e y > < a : V a l u e   i : t y p e = " M e a s u r e G r i d V i e w S t a t e I D i a g r a m L i n k E n d p o i n t " / > < / a : K e y V a l u e O f D i a g r a m O b j e c t K e y a n y T y p e z b w N T n L X > < a : K e y V a l u e O f D i a g r a m O b j e c t K e y a n y T y p e z b w N T n L X > < a : K e y > < K e y > L i n k s \ & l t ; C o l u m n s \ S u m   o f   P r e v a l e n c e   -   O v a r i a n   c a n c e r   -   S e x :   B o t h   -   A g e :   A g e - s t a n d a r d i z e d & g t ; - & l t ; M e a s u r e s \ P r e v a l e n c e   -   O v a r i a n   c a n c e r   -   S e x :   B o t h   -   A g e :   A g e - s t a n d a r d i z e d & g t ; < / K e y > < / a : K e y > < a : V a l u e   i : t y p e = " M e a s u r e G r i d V i e w S t a t e I D i a g r a m L i n k " / > < / a : K e y V a l u e O f D i a g r a m O b j e c t K e y a n y T y p e z b w N T n L X > < a : K e y V a l u e O f D i a g r a m O b j e c t K e y a n y T y p e z b w N T n L X > < a : K e y > < K e y > L i n k s \ & l t ; C o l u m n s \ S u m   o f   P r e v a l e n c e   -   O v a r i a n   c a n c e r   -   S e x :   B o t h   -   A g e :   A g e - s t a n d a r d i z e d & g t ; - & l t ; M e a s u r e s \ P r e v a l e n c e   -   O v a r i a n   c a n c e r   -   S e x :   B o t h   -   A g e :   A g e - s t a n d a r d i z e d & g t ; \ C O L U M N < / K e y > < / a : K e y > < a : V a l u e   i : t y p e = " M e a s u r e G r i d V i e w S t a t e I D i a g r a m L i n k E n d p o i n t " / > < / a : K e y V a l u e O f D i a g r a m O b j e c t K e y a n y T y p e z b w N T n L X > < a : K e y V a l u e O f D i a g r a m O b j e c t K e y a n y T y p e z b w N T n L X > < a : K e y > < K e y > L i n k s \ & l t ; C o l u m n s \ S u m   o f   P r e v a l e n c e   -   O v a r i a n   c a n c e r   -   S e x :   B o t h   -   A g e :   A g e - s t a n d a r d i z e d & g t ; - & l t ; M e a s u r e s \ P r e v a l e n c e   -   O v a r i a n   c a n c e r   -   S e x :   B o t h   -   A g e :   A g e - s t a n d a r d i z e d & g t ; \ M E A S U R E < / K e y > < / a : K e y > < a : V a l u e   i : t y p e = " M e a s u r e G r i d V i e w S t a t e I D i a g r a m L i n k E n d p o i n t " / > < / a : K e y V a l u e O f D i a g r a m O b j e c t K e y a n y T y p e z b w N T n L X > < a : K e y V a l u e O f D i a g r a m O b j e c t K e y a n y T y p e z b w N T n L X > < a : K e y > < K e y > L i n k s \ & l t ; C o l u m n s \ S u m   o f   P r e v a l e n c e   -   S t o m a c h   c a n c e r   -   S e x :   B o t h   -   A g e :   A g e - s t a n d a r d i z e d & g t ; - & l t ; M e a s u r e s \ P r e v a l e n c e   -   S t o m a c h   c a n c e r   -   S e x :   B o t h   -   A g e :   A g e - s t a n d a r d i z e d & g t ; < / K e y > < / a : K e y > < a : V a l u e   i : t y p e = " M e a s u r e G r i d V i e w S t a t e I D i a g r a m L i n k " / > < / a : K e y V a l u e O f D i a g r a m O b j e c t K e y a n y T y p e z b w N T n L X > < a : K e y V a l u e O f D i a g r a m O b j e c t K e y a n y T y p e z b w N T n L X > < a : K e y > < K e y > L i n k s \ & l t ; C o l u m n s \ S u m   o f   P r e v a l e n c e   -   S t o m a c h   c a n c e r   -   S e x :   B o t h   -   A g e :   A g e - s t a n d a r d i z e d & g t ; - & l t ; M e a s u r e s \ P r e v a l e n c e   -   S t o m a c h   c a n c e r   -   S e x :   B o t h   -   A g e :   A g e - s t a n d a r d i z e d & g t ; \ C O L U M N < / K e y > < / a : K e y > < a : V a l u e   i : t y p e = " M e a s u r e G r i d V i e w S t a t e I D i a g r a m L i n k E n d p o i n t " / > < / a : K e y V a l u e O f D i a g r a m O b j e c t K e y a n y T y p e z b w N T n L X > < a : K e y V a l u e O f D i a g r a m O b j e c t K e y a n y T y p e z b w N T n L X > < a : K e y > < K e y > L i n k s \ & l t ; C o l u m n s \ S u m   o f   P r e v a l e n c e   -   S t o m a c h   c a n c e r   -   S e x :   B o t h   -   A g e :   A g e - s t a n d a r d i z e d & g t ; - & l t ; M e a s u r e s \ P r e v a l e n c e   -   S t o m a c h   c a n c e r   -   S e x :   B o t h   -   A g e :   A g e - s t a n d a r d i z e d & g t ; \ M E A S U R E < / K e y > < / a : K e y > < a : V a l u e   i : t y p e = " M e a s u r e G r i d V i e w S t a t e I D i a g r a m L i n k E n d p o i n t " / > < / a : K e y V a l u e O f D i a g r a m O b j e c t K e y a n y T y p e z b w N T n L X > < a : K e y V a l u e O f D i a g r a m O b j e c t K e y a n y T y p e z b w N T n L X > < a : K e y > < K e y > L i n k s \ & l t ; C o l u m n s \ S u m   o f   P r e v a l e n c e   -   P r o s t a t e   c a n c e r   -   S e x :   B o t h   -   A g e :   A g e - s t a n d a r d i z e d & g t ; - & l t ; M e a s u r e s \ P r e v a l e n c e   -   P r o s t a t e   c a n c e r   -   S e x :   B o t h   -   A g e :   A g e - s t a n d a r d i z e d & g t ; < / K e y > < / a : K e y > < a : V a l u e   i : t y p e = " M e a s u r e G r i d V i e w S t a t e I D i a g r a m L i n k " / > < / a : K e y V a l u e O f D i a g r a m O b j e c t K e y a n y T y p e z b w N T n L X > < a : K e y V a l u e O f D i a g r a m O b j e c t K e y a n y T y p e z b w N T n L X > < a : K e y > < K e y > L i n k s \ & l t ; C o l u m n s \ S u m   o f   P r e v a l e n c e   -   P r o s t a t e   c a n c e r   -   S e x :   B o t h   -   A g e :   A g e - s t a n d a r d i z e d & g t ; - & l t ; M e a s u r e s \ P r e v a l e n c e   -   P r o s t a t e   c a n c e r   -   S e x :   B o t h   -   A g e :   A g e - s t a n d a r d i z e d & g t ; \ C O L U M N < / K e y > < / a : K e y > < a : V a l u e   i : t y p e = " M e a s u r e G r i d V i e w S t a t e I D i a g r a m L i n k E n d p o i n t " / > < / a : K e y V a l u e O f D i a g r a m O b j e c t K e y a n y T y p e z b w N T n L X > < a : K e y V a l u e O f D i a g r a m O b j e c t K e y a n y T y p e z b w N T n L X > < a : K e y > < K e y > L i n k s \ & l t ; C o l u m n s \ S u m   o f   P r e v a l e n c e   -   P r o s t a t e   c a n c e r   -   S e x :   B o t h   -   A g e :   A g e - s t a n d a r d i z e d & g t ; - & l t ; M e a s u r e s \ P r e v a l e n c e   -   P r o s t a t e   c a n c e r   -   S e x :   B o t h   -   A g e :   A g e - s t a n d a r d i z e d & g t ; \ M E A S U R E < / K e y > < / a : K e y > < a : V a l u e   i : t y p e = " M e a s u r e G r i d V i e w S t a t e I D i a g r a m L i n k E n d p o i n t " / > < / a : K e y V a l u e O f D i a g r a m O b j e c t K e y a n y T y p e z b w N T n L X > < a : K e y V a l u e O f D i a g r a m O b j e c t K e y a n y T y p e z b w N T n L X > < a : K e y > < K e y > L i n k s \ & l t ; C o l u m n s \ S u m   o f   P r e v a l e n c e   -   C e r v i c a l   c a n c e r   -   S e x :   B o t h   -   A g e :   A g e - s t a n d a r d i z e d & g t ; - & l t ; M e a s u r e s \ P r e v a l e n c e   -   C e r v i c a l   c a n c e r   -   S e x :   B o t h   -   A g e :   A g e - s t a n d a r d i z e d & g t ; < / K e y > < / a : K e y > < a : V a l u e   i : t y p e = " M e a s u r e G r i d V i e w S t a t e I D i a g r a m L i n k " / > < / a : K e y V a l u e O f D i a g r a m O b j e c t K e y a n y T y p e z b w N T n L X > < a : K e y V a l u e O f D i a g r a m O b j e c t K e y a n y T y p e z b w N T n L X > < a : K e y > < K e y > L i n k s \ & l t ; C o l u m n s \ S u m   o f   P r e v a l e n c e   -   C e r v i c a l   c a n c e r   -   S e x :   B o t h   -   A g e :   A g e - s t a n d a r d i z e d & g t ; - & l t ; M e a s u r e s \ P r e v a l e n c e   -   C e r v i c a l   c a n c e r   -   S e x :   B o t h   -   A g e :   A g e - s t a n d a r d i z e d & g t ; \ C O L U M N < / K e y > < / a : K e y > < a : V a l u e   i : t y p e = " M e a s u r e G r i d V i e w S t a t e I D i a g r a m L i n k E n d p o i n t " / > < / a : K e y V a l u e O f D i a g r a m O b j e c t K e y a n y T y p e z b w N T n L X > < a : K e y V a l u e O f D i a g r a m O b j e c t K e y a n y T y p e z b w N T n L X > < a : K e y > < K e y > L i n k s \ & l t ; C o l u m n s \ S u m   o f   P r e v a l e n c e   -   C e r v i c a l   c a n c e r   -   S e x :   B o t h   -   A g e :   A g e - s t a n d a r d i z e d & g t ; - & l t ; M e a s u r e s \ P r e v a l e n c e   -   C e r v i c a l   c a n c e r   -   S e x :   B o t h   -   A g e :   A g e - s t a n d a r d i z e d & g t ; \ M E A S U R E < / K e y > < / a : K e y > < a : V a l u e   i : t y p e = " M e a s u r e G r i d V i e w S t a t e I D i a g r a m L i n k E n d p o i n t " / > < / a : K e y V a l u e O f D i a g r a m O b j e c t K e y a n y T y p e z b w N T n L X > < a : K e y V a l u e O f D i a g r a m O b j e c t K e y a n y T y p e z b w N T n L X > < a : K e y > < K e y > L i n k s \ & l t ; C o l u m n s \ S u m   o f   P r e v a l e n c e   -   T e s t i c u l a r   c a n c e r   -   S e x :   B o t h   -   A g e :   A g e - s t a n d a r d i z & g t ; - & l t ; M e a s u r e s \ P r e v a l e n c e   -   T e s t i c u l a r   c a n c e r   -   S e x :   B o t h   -   A g e :   A g e - s t a n d a r d i z & g t ; < / K e y > < / a : K e y > < a : V a l u e   i : t y p e = " M e a s u r e G r i d V i e w S t a t e I D i a g r a m L i n k " / > < / a : K e y V a l u e O f D i a g r a m O b j e c t K e y a n y T y p e z b w N T n L X > < a : K e y V a l u e O f D i a g r a m O b j e c t K e y a n y T y p e z b w N T n L X > < a : K e y > < K e y > L i n k s \ & l t ; C o l u m n s \ S u m   o f   P r e v a l e n c e   -   T e s t i c u l a r   c a n c e r   -   S e x :   B o t h   -   A g e :   A g e - s t a n d a r d i z & g t ; - & l t ; M e a s u r e s \ P r e v a l e n c e   -   T e s t i c u l a r   c a n c e r   -   S e x :   B o t h   -   A g e :   A g e - s t a n d a r d i z & g t ; \ C O L U M N < / K e y > < / a : K e y > < a : V a l u e   i : t y p e = " M e a s u r e G r i d V i e w S t a t e I D i a g r a m L i n k E n d p o i n t " / > < / a : K e y V a l u e O f D i a g r a m O b j e c t K e y a n y T y p e z b w N T n L X > < a : K e y V a l u e O f D i a g r a m O b j e c t K e y a n y T y p e z b w N T n L X > < a : K e y > < K e y > L i n k s \ & l t ; C o l u m n s \ S u m   o f   P r e v a l e n c e   -   T e s t i c u l a r   c a n c e r   -   S e x :   B o t h   -   A g e :   A g e - s t a n d a r d i z & g t ; - & l t ; M e a s u r e s \ P r e v a l e n c e   -   T e s t i c u l a r   c a n c e r   -   S e x :   B o t h   -   A g e :   A g e - s t a n d a r d i z & g t ; \ M E A S U R E < / K e y > < / a : K e y > < a : V a l u e   i : t y p e = " M e a s u r e G r i d V i e w S t a t e I D i a g r a m L i n k E n d p o i n t " / > < / a : K e y V a l u e O f D i a g r a m O b j e c t K e y a n y T y p e z b w N T n L X > < a : K e y V a l u e O f D i a g r a m O b j e c t K e y a n y T y p e z b w N T n L X > < a : K e y > < K e y > L i n k s \ & l t ; C o l u m n s \ S u m   o f   P r e v a l e n c e   -   P a n c r e a t i c   c a n c e r   -   S e x :   B o t h   -   A g e :   A g e - s t a n d a r d i z & g t ; - & l t ; M e a s u r e s \ P r e v a l e n c e   -   P a n c r e a t i c   c a n c e r   -   S e x :   B o t h   -   A g e :   A g e - s t a n d a r d i z & g t ; < / K e y > < / a : K e y > < a : V a l u e   i : t y p e = " M e a s u r e G r i d V i e w S t a t e I D i a g r a m L i n k " / > < / a : K e y V a l u e O f D i a g r a m O b j e c t K e y a n y T y p e z b w N T n L X > < a : K e y V a l u e O f D i a g r a m O b j e c t K e y a n y T y p e z b w N T n L X > < a : K e y > < K e y > L i n k s \ & l t ; C o l u m n s \ S u m   o f   P r e v a l e n c e   -   P a n c r e a t i c   c a n c e r   -   S e x :   B o t h   -   A g e :   A g e - s t a n d a r d i z & g t ; - & l t ; M e a s u r e s \ P r e v a l e n c e   -   P a n c r e a t i c   c a n c e r   -   S e x :   B o t h   -   A g e :   A g e - s t a n d a r d i z & g t ; \ C O L U M N < / K e y > < / a : K e y > < a : V a l u e   i : t y p e = " M e a s u r e G r i d V i e w S t a t e I D i a g r a m L i n k E n d p o i n t " / > < / a : K e y V a l u e O f D i a g r a m O b j e c t K e y a n y T y p e z b w N T n L X > < a : K e y V a l u e O f D i a g r a m O b j e c t K e y a n y T y p e z b w N T n L X > < a : K e y > < K e y > L i n k s \ & l t ; C o l u m n s \ S u m   o f   P r e v a l e n c e   -   P a n c r e a t i c   c a n c e r   -   S e x :   B o t h   -   A g e :   A g e - s t a n d a r d i z & g t ; - & l t ; M e a s u r e s \ P r e v a l e n c e   -   P a n c r e a t i c   c a n c e r   -   S e x :   B o t h   -   A g e :   A g e - s t a n d a r d i z & g t ; \ M E A S U R E < / K e y > < / a : K e y > < a : V a l u e   i : t y p e = " M e a s u r e G r i d V i e w S t a t e I D i a g r a m L i n k E n d p o i n t " / > < / a : K e y V a l u e O f D i a g r a m O b j e c t K e y a n y T y p e z b w N T n L X > < a : K e y V a l u e O f D i a g r a m O b j e c t K e y a n y T y p e z b w N T n L X > < a : K e y > < K e y > L i n k s \ & l t ; C o l u m n s \ S u m   o f   P r e v a l e n c e   -   E s o p h a g e a l   c a n c e r   -   S e x :   B o t h   -   A g e :   A g e - s t a n d a r d i z & g t ; - & l t ; M e a s u r e s \ P r e v a l e n c e   -   E s o p h a g e a l   c a n c e r   -   S e x :   B o t h   -   A g e :   A g e - s t a n d a r d i z & g t ; < / K e y > < / a : K e y > < a : V a l u e   i : t y p e = " M e a s u r e G r i d V i e w S t a t e I D i a g r a m L i n k " / > < / a : K e y V a l u e O f D i a g r a m O b j e c t K e y a n y T y p e z b w N T n L X > < a : K e y V a l u e O f D i a g r a m O b j e c t K e y a n y T y p e z b w N T n L X > < a : K e y > < K e y > L i n k s \ & l t ; C o l u m n s \ S u m   o f   P r e v a l e n c e   -   E s o p h a g e a l   c a n c e r   -   S e x :   B o t h   -   A g e :   A g e - s t a n d a r d i z & g t ; - & l t ; M e a s u r e s \ P r e v a l e n c e   -   E s o p h a g e a l   c a n c e r   -   S e x :   B o t h   -   A g e :   A g e - s t a n d a r d i z & g t ; \ C O L U M N < / K e y > < / a : K e y > < a : V a l u e   i : t y p e = " M e a s u r e G r i d V i e w S t a t e I D i a g r a m L i n k E n d p o i n t " / > < / a : K e y V a l u e O f D i a g r a m O b j e c t K e y a n y T y p e z b w N T n L X > < a : K e y V a l u e O f D i a g r a m O b j e c t K e y a n y T y p e z b w N T n L X > < a : K e y > < K e y > L i n k s \ & l t ; C o l u m n s \ S u m   o f   P r e v a l e n c e   -   E s o p h a g e a l   c a n c e r   -   S e x :   B o t h   -   A g e :   A g e - s t a n d a r d i z & g t ; - & l t ; M e a s u r e s \ P r e v a l e n c e   -   E s o p h a g e a l   c a n c e r   -   S e x :   B o t h   -   A g e :   A g e - s t a n d a r d i z & g t ; \ M E A S U R E < / K e y > < / a : K e y > < a : V a l u e   i : t y p e = " M e a s u r e G r i d V i e w S t a t e I D i a g r a m L i n k E n d p o i n t " / > < / a : K e y V a l u e O f D i a g r a m O b j e c t K e y a n y T y p e z b w N T n L X > < a : K e y V a l u e O f D i a g r a m O b j e c t K e y a n y T y p e z b w N T n L X > < a : K e y > < K e y > L i n k s \ & l t ; C o l u m n s \ S u m   o f   P r e v a l e n c e   -   N a s o p h a r y n x   c a n c e r   -   S e x :   B o t h   -   A g e :   A g e - s t a n d a r d i & g t ; - & l t ; M e a s u r e s \ P r e v a l e n c e   -   N a s o p h a r y n x   c a n c e r   -   S e x :   B o t h   -   A g e :   A g e - s t a n d a r d i & g t ; < / K e y > < / a : K e y > < a : V a l u e   i : t y p e = " M e a s u r e G r i d V i e w S t a t e I D i a g r a m L i n k " / > < / a : K e y V a l u e O f D i a g r a m O b j e c t K e y a n y T y p e z b w N T n L X > < a : K e y V a l u e O f D i a g r a m O b j e c t K e y a n y T y p e z b w N T n L X > < a : K e y > < K e y > L i n k s \ & l t ; C o l u m n s \ S u m   o f   P r e v a l e n c e   -   N a s o p h a r y n x   c a n c e r   -   S e x :   B o t h   -   A g e :   A g e - s t a n d a r d i & g t ; - & l t ; M e a s u r e s \ P r e v a l e n c e   -   N a s o p h a r y n x   c a n c e r   -   S e x :   B o t h   -   A g e :   A g e - s t a n d a r d i & g t ; \ C O L U M N < / K e y > < / a : K e y > < a : V a l u e   i : t y p e = " M e a s u r e G r i d V i e w S t a t e I D i a g r a m L i n k E n d p o i n t " / > < / a : K e y V a l u e O f D i a g r a m O b j e c t K e y a n y T y p e z b w N T n L X > < a : K e y V a l u e O f D i a g r a m O b j e c t K e y a n y T y p e z b w N T n L X > < a : K e y > < K e y > L i n k s \ & l t ; C o l u m n s \ S u m   o f   P r e v a l e n c e   -   N a s o p h a r y n x   c a n c e r   -   S e x :   B o t h   -   A g e :   A g e - s t a n d a r d i & g t ; - & l t ; M e a s u r e s \ P r e v a l e n c e   -   N a s o p h a r y n x   c a n c e r   -   S e x :   B o t h   -   A g e :   A g e - s t a n d a r d i & g t ; \ M E A S U R E < / K e y > < / a : K e y > < a : V a l u e   i : t y p e = " M e a s u r e G r i d V i e w S t a t e I D i a g r a m L i n k E n d p o i n t " / > < / a : K e y V a l u e O f D i a g r a m O b j e c t K e y a n y T y p e z b w N T n L X > < a : K e y V a l u e O f D i a g r a m O b j e c t K e y a n y T y p e z b w N T n L X > < a : K e y > < K e y > L i n k s \ & l t ; C o l u m n s \ S u m   o f   P r e v a l e n c e   -   C o l o n   a n d   r e c t u m   c a n c e r   -   S e x :   B o t h   -   A g e :   A g e - s t a n & g t ; - & l t ; M e a s u r e s \ P r e v a l e n c e   -   C o l o n   a n d   r e c t u m   c a n c e r   -   S e x :   B o t h   -   A g e :   A g e - s t a n & g t ; < / K e y > < / a : K e y > < a : V a l u e   i : t y p e = " M e a s u r e G r i d V i e w S t a t e I D i a g r a m L i n k " / > < / a : K e y V a l u e O f D i a g r a m O b j e c t K e y a n y T y p e z b w N T n L X > < a : K e y V a l u e O f D i a g r a m O b j e c t K e y a n y T y p e z b w N T n L X > < a : K e y > < K e y > L i n k s \ & l t ; C o l u m n s \ S u m   o f   P r e v a l e n c e   -   C o l o n   a n d   r e c t u m   c a n c e r   -   S e x :   B o t h   -   A g e :   A g e - s t a n & g t ; - & l t ; M e a s u r e s \ P r e v a l e n c e   -   C o l o n   a n d   r e c t u m   c a n c e r   -   S e x :   B o t h   -   A g e :   A g e - s t a n & g t ; \ C O L U M N < / K e y > < / a : K e y > < a : V a l u e   i : t y p e = " M e a s u r e G r i d V i e w S t a t e I D i a g r a m L i n k E n d p o i n t " / > < / a : K e y V a l u e O f D i a g r a m O b j e c t K e y a n y T y p e z b w N T n L X > < a : K e y V a l u e O f D i a g r a m O b j e c t K e y a n y T y p e z b w N T n L X > < a : K e y > < K e y > L i n k s \ & l t ; C o l u m n s \ S u m   o f   P r e v a l e n c e   -   C o l o n   a n d   r e c t u m   c a n c e r   -   S e x :   B o t h   -   A g e :   A g e - s t a n & g t ; - & l t ; M e a s u r e s \ P r e v a l e n c e   -   C o l o n   a n d   r e c t u m   c a n c e r   -   S e x :   B o t h   -   A g e :   A g e - s t a n & g t ; \ M E A S U R E < / K e y > < / a : K e y > < a : V a l u e   i : t y p e = " M e a s u r e G r i d V i e w S t a t e I D i a g r a m L i n k E n d p o i n t " / > < / a : K e y V a l u e O f D i a g r a m O b j e c t K e y a n y T y p e z b w N T n L X > < a : K e y V a l u e O f D i a g r a m O b j e c t K e y a n y T y p e z b w N T n L X > < a : K e y > < K e y > L i n k s \ & l t ; C o l u m n s \ S u m   o f   P r e v a l e n c e   -   N o n - m e l a n o m a   s k i n   c a n c e r   -   S e x :   B o t h   -   A g e :   A g e - s t a & g t ; - & l t ; M e a s u r e s \ P r e v a l e n c e   -   N o n - m e l a n o m a   s k i n   c a n c e r   -   S e x :   B o t h   -   A g e :   A g e - s t a & g t ; < / K e y > < / a : K e y > < a : V a l u e   i : t y p e = " M e a s u r e G r i d V i e w S t a t e I D i a g r a m L i n k " / > < / a : K e y V a l u e O f D i a g r a m O b j e c t K e y a n y T y p e z b w N T n L X > < a : K e y V a l u e O f D i a g r a m O b j e c t K e y a n y T y p e z b w N T n L X > < a : K e y > < K e y > L i n k s \ & l t ; C o l u m n s \ S u m   o f   P r e v a l e n c e   -   N o n - m e l a n o m a   s k i n   c a n c e r   -   S e x :   B o t h   -   A g e :   A g e - s t a & g t ; - & l t ; M e a s u r e s \ P r e v a l e n c e   -   N o n - m e l a n o m a   s k i n   c a n c e r   -   S e x :   B o t h   -   A g e :   A g e - s t a & g t ; \ C O L U M N < / K e y > < / a : K e y > < a : V a l u e   i : t y p e = " M e a s u r e G r i d V i e w S t a t e I D i a g r a m L i n k E n d p o i n t " / > < / a : K e y V a l u e O f D i a g r a m O b j e c t K e y a n y T y p e z b w N T n L X > < a : K e y V a l u e O f D i a g r a m O b j e c t K e y a n y T y p e z b w N T n L X > < a : K e y > < K e y > L i n k s \ & l t ; C o l u m n s \ S u m   o f   P r e v a l e n c e   -   N o n - m e l a n o m a   s k i n   c a n c e r   -   S e x :   B o t h   -   A g e :   A g e - s t a & g t ; - & l t ; M e a s u r e s \ P r e v a l e n c e   -   N o n - m e l a n o m a   s k i n   c a n c e r   -   S e x :   B o t h   -   A g e :   A g e - s t a & g t ; \ M E A S U R E < / K e y > < / a : K e y > < a : V a l u e   i : t y p e = " M e a s u r e G r i d V i e w S t a t e I D i a g r a m L i n k E n d p o i n t " / > < / a : K e y V a l u e O f D i a g r a m O b j e c t K e y a n y T y p e z b w N T n L X > < a : K e y V a l u e O f D i a g r a m O b j e c t K e y a n y T y p e z b w N T n L X > < a : K e y > < K e y > L i n k s \ & l t ; C o l u m n s \ S u m   o f   P r e v a l e n c e   -   L i p   a n d   o r a l   c a v i t y   c a n c e r   -   S e x :   B o t h   -   A g e :   A g e - s & g t ; - & l t ; M e a s u r e s \ P r e v a l e n c e   -   L i p   a n d   o r a l   c a v i t y   c a n c e r   -   S e x :   B o t h   -   A g e :   A g e - s & g t ; < / K e y > < / a : K e y > < a : V a l u e   i : t y p e = " M e a s u r e G r i d V i e w S t a t e I D i a g r a m L i n k " / > < / a : K e y V a l u e O f D i a g r a m O b j e c t K e y a n y T y p e z b w N T n L X > < a : K e y V a l u e O f D i a g r a m O b j e c t K e y a n y T y p e z b w N T n L X > < a : K e y > < K e y > L i n k s \ & l t ; C o l u m n s \ S u m   o f   P r e v a l e n c e   -   L i p   a n d   o r a l   c a v i t y   c a n c e r   -   S e x :   B o t h   -   A g e :   A g e - s & g t ; - & l t ; M e a s u r e s \ P r e v a l e n c e   -   L i p   a n d   o r a l   c a v i t y   c a n c e r   -   S e x :   B o t h   -   A g e :   A g e - s & g t ; \ C O L U M N < / K e y > < / a : K e y > < a : V a l u e   i : t y p e = " M e a s u r e G r i d V i e w S t a t e I D i a g r a m L i n k E n d p o i n t " / > < / a : K e y V a l u e O f D i a g r a m O b j e c t K e y a n y T y p e z b w N T n L X > < a : K e y V a l u e O f D i a g r a m O b j e c t K e y a n y T y p e z b w N T n L X > < a : K e y > < K e y > L i n k s \ & l t ; C o l u m n s \ S u m   o f   P r e v a l e n c e   -   L i p   a n d   o r a l   c a v i t y   c a n c e r   -   S e x :   B o t h   -   A g e :   A g e - s & g t ; - & l t ; M e a s u r e s \ P r e v a l e n c e   -   L i p   a n d   o r a l   c a v i t y   c a n c e r   -   S e x :   B o t h   -   A g e :   A g e - s & g t ; \ M E A S U R E < / K e y > < / a : K e y > < a : V a l u e   i : t y p e = " M e a s u r e G r i d V i e w S t a t e I D i a g r a m L i n k E n d p o i n t " / > < / a : K e y V a l u e O f D i a g r a m O b j e c t K e y a n y T y p e z b w N T n L X > < a : K e y V a l u e O f D i a g r a m O b j e c t K e y a n y T y p e z b w N T n L X > < a : K e y > < K e y > L i n k s \ & l t ; C o l u m n s \ S u m   o f   P r e v a l e n c e   -   B r a i n   a n d   n e r v o u s   s y s t e m   c a n c e r   -   S e x :   B o t h   -   A g e : & g t ; - & l t ; M e a s u r e s \ P r e v a l e n c e   -   B r a i n   a n d   n e r v o u s   s y s t e m   c a n c e r   -   S e x :   B o t h   -   A g e : & g t ; < / K e y > < / a : K e y > < a : V a l u e   i : t y p e = " M e a s u r e G r i d V i e w S t a t e I D i a g r a m L i n k " / > < / a : K e y V a l u e O f D i a g r a m O b j e c t K e y a n y T y p e z b w N T n L X > < a : K e y V a l u e O f D i a g r a m O b j e c t K e y a n y T y p e z b w N T n L X > < a : K e y > < K e y > L i n k s \ & l t ; C o l u m n s \ S u m   o f   P r e v a l e n c e   -   B r a i n   a n d   n e r v o u s   s y s t e m   c a n c e r   -   S e x :   B o t h   -   A g e : & g t ; - & l t ; M e a s u r e s \ P r e v a l e n c e   -   B r a i n   a n d   n e r v o u s   s y s t e m   c a n c e r   -   S e x :   B o t h   -   A g e : & g t ; \ C O L U M N < / K e y > < / a : K e y > < a : V a l u e   i : t y p e = " M e a s u r e G r i d V i e w S t a t e I D i a g r a m L i n k E n d p o i n t " / > < / a : K e y V a l u e O f D i a g r a m O b j e c t K e y a n y T y p e z b w N T n L X > < a : K e y V a l u e O f D i a g r a m O b j e c t K e y a n y T y p e z b w N T n L X > < a : K e y > < K e y > L i n k s \ & l t ; C o l u m n s \ S u m   o f   P r e v a l e n c e   -   B r a i n   a n d   n e r v o u s   s y s t e m   c a n c e r   -   S e x :   B o t h   -   A g e : & g t ; - & l t ; M e a s u r e s \ P r e v a l e n c e   -   B r a i n   a n d   n e r v o u s   s y s t e m   c a n c e r   -   S e x :   B o t h   -   A g e : & g t ; \ M E A S U R E < / K e y > < / a : K e y > < a : V a l u e   i : t y p e = " M e a s u r e G r i d V i e w S t a t e I D i a g r a m L i n k E n d p o i n t " / > < / a : K e y V a l u e O f D i a g r a m O b j e c t K e y a n y T y p e z b w N T n L X > < a : K e y V a l u e O f D i a g r a m O b j e c t K e y a n y T y p e z b w N T n L X > < a : K e y > < K e y > L i n k s \ & l t ; C o l u m n s \ S u m   o f   P r e v a l e n c e   -   T r a c h e a l ,   b r o n c h u s ,   a n d   l u n g   c a n c e r   -   S e x :   B o t h   -   A & g t ; - & l t ; M e a s u r e s \ P r e v a l e n c e   -   T r a c h e a l ,   b r o n c h u s ,   a n d   l u n g   c a n c e r   -   S e x :   B o t h   -   A & g t ; < / K e y > < / a : K e y > < a : V a l u e   i : t y p e = " M e a s u r e G r i d V i e w S t a t e I D i a g r a m L i n k " / > < / a : K e y V a l u e O f D i a g r a m O b j e c t K e y a n y T y p e z b w N T n L X > < a : K e y V a l u e O f D i a g r a m O b j e c t K e y a n y T y p e z b w N T n L X > < a : K e y > < K e y > L i n k s \ & l t ; C o l u m n s \ S u m   o f   P r e v a l e n c e   -   T r a c h e a l ,   b r o n c h u s ,   a n d   l u n g   c a n c e r   -   S e x :   B o t h   -   A & g t ; - & l t ; M e a s u r e s \ P r e v a l e n c e   -   T r a c h e a l ,   b r o n c h u s ,   a n d   l u n g   c a n c e r   -   S e x :   B o t h   -   A & g t ; \ C O L U M N < / K e y > < / a : K e y > < a : V a l u e   i : t y p e = " M e a s u r e G r i d V i e w S t a t e I D i a g r a m L i n k E n d p o i n t " / > < / a : K e y V a l u e O f D i a g r a m O b j e c t K e y a n y T y p e z b w N T n L X > < a : K e y V a l u e O f D i a g r a m O b j e c t K e y a n y T y p e z b w N T n L X > < a : K e y > < K e y > L i n k s \ & l t ; C o l u m n s \ S u m   o f   P r e v a l e n c e   -   T r a c h e a l ,   b r o n c h u s ,   a n d   l u n g   c a n c e r   -   S e x :   B o t h   -   A & g t ; - & l t ; M e a s u r e s \ P r e v a l e n c e   -   T r a c h e a l ,   b r o n c h u s ,   a n d   l u n g   c a n c e r   -   S e x :   B o t h   -   A & g t ; \ M E A S U R E < / K e y > < / a : K e y > < a : V a l u e   i : t y p e = " M e a s u r e G r i d V i e w S t a t e I D i a g r a m L i n k E n d p o i n t " / > < / a : K e y V a l u e O f D i a g r a m O b j e c t K e y a n y T y p e z b w N T n L X > < a : K e y V a l u e O f D i a g r a m O b j e c t K e y a n y T y p e z b w N T n L X > < a : K e y > < K e y > L i n k s \ & l t ; C o l u m n s \ S u m   o f   P r e v a l e n c e   -   G a l l b l a d d e r   a n d   b i l i a r y   t r a c t   c a n c e r   -   S e x :   B o t h   - & g t ; - & l t ; M e a s u r e s \ P r e v a l e n c e   -   G a l l b l a d d e r   a n d   b i l i a r y   t r a c t   c a n c e r   -   S e x :   B o t h   - & g t ; < / K e y > < / a : K e y > < a : V a l u e   i : t y p e = " M e a s u r e G r i d V i e w S t a t e I D i a g r a m L i n k " / > < / a : K e y V a l u e O f D i a g r a m O b j e c t K e y a n y T y p e z b w N T n L X > < a : K e y V a l u e O f D i a g r a m O b j e c t K e y a n y T y p e z b w N T n L X > < a : K e y > < K e y > L i n k s \ & l t ; C o l u m n s \ S u m   o f   P r e v a l e n c e   -   G a l l b l a d d e r   a n d   b i l i a r y   t r a c t   c a n c e r   -   S e x :   B o t h   - & g t ; - & l t ; M e a s u r e s \ P r e v a l e n c e   -   G a l l b l a d d e r   a n d   b i l i a r y   t r a c t   c a n c e r   -   S e x :   B o t h   - & g t ; \ C O L U M N < / K e y > < / a : K e y > < a : V a l u e   i : t y p e = " M e a s u r e G r i d V i e w S t a t e I D i a g r a m L i n k E n d p o i n t " / > < / a : K e y V a l u e O f D i a g r a m O b j e c t K e y a n y T y p e z b w N T n L X > < a : K e y V a l u e O f D i a g r a m O b j e c t K e y a n y T y p e z b w N T n L X > < a : K e y > < K e y > L i n k s \ & l t ; C o l u m n s \ S u m   o f   P r e v a l e n c e   -   G a l l b l a d d e r   a n d   b i l i a r y   t r a c t   c a n c e r   -   S e x :   B o t h   - & g t ; - & l t ; M e a s u r e s \ P r e v a l e n c e   -   G a l l b l a d d e r   a n d   b i l i a r y   t r a c t   c a n c e r   -   S e x :   B o t h   - & g t ; \ M E A S U R E < / K e y > < / a : K e y > < a : V a l u e   i : t y p e = " M e a s u r e G r i d V i e w S t a t e I D i a g r a m L i n k E n d p o i n t " / > < / a : K e y V a l u e O f D i a g r a m O b j e c t K e y a n y T y p e z b w N T n L X > < a : K e y V a l u e O f D i a g r a m O b j e c t K e y a n y T y p e z b w N T n L X > < a : K e y > < K e y > L i n k s \ & l t ; C o l u m n s \ S u m   o f   P r e v a l e n c e   -   N e o p l a s m s   -   S e x :   B o t h   -   A g e :   A g e - s t a n d a r d i z e d   ( P e r c & g t ; - & l t ; M e a s u r e s \ P r e v a l e n c e   -   N e o p l a s m s   -   S e x :   B o t h   -   A g e :   A g e - s t a n d a r d i z e d   ( P e r c & g t ; < / K e y > < / a : K e y > < a : V a l u e   i : t y p e = " M e a s u r e G r i d V i e w S t a t e I D i a g r a m L i n k " / > < / a : K e y V a l u e O f D i a g r a m O b j e c t K e y a n y T y p e z b w N T n L X > < a : K e y V a l u e O f D i a g r a m O b j e c t K e y a n y T y p e z b w N T n L X > < a : K e y > < K e y > L i n k s \ & l t ; C o l u m n s \ S u m   o f   P r e v a l e n c e   -   N e o p l a s m s   -   S e x :   B o t h   -   A g e :   A g e - s t a n d a r d i z e d   ( P e r c & g t ; - & l t ; M e a s u r e s \ P r e v a l e n c e   -   N e o p l a s m s   -   S e x :   B o t h   -   A g e :   A g e - s t a n d a r d i z e d   ( P e r c & g t ; \ C O L U M N < / K e y > < / a : K e y > < a : V a l u e   i : t y p e = " M e a s u r e G r i d V i e w S t a t e I D i a g r a m L i n k E n d p o i n t " / > < / a : K e y V a l u e O f D i a g r a m O b j e c t K e y a n y T y p e z b w N T n L X > < a : K e y V a l u e O f D i a g r a m O b j e c t K e y a n y T y p e z b w N T n L X > < a : K e y > < K e y > L i n k s \ & l t ; C o l u m n s \ S u m   o f   P r e v a l e n c e   -   N e o p l a s m s   -   S e x :   B o t h   -   A g e :   A g e - s t a n d a r d i z e d   ( P e r c & g t ; - & l t ; M e a s u r e s \ P r e v a l e n c e   -   N e o p l a s m s   -   S e x :   B o t h   -   A g e :   A g e - s t a n d a r d i z e d   ( P e r c & g t ; \ M E A S U R E < / K e y > < / a : K e y > < a : V a l u e   i : t y p e = " M e a s u r e G r i d V i e w S t a t e I D i a g r a m L i n k E n d p o i n t " / > < / a : K e y V a l u e O f D i a g r a m O b j e c t K e y a n y T y p e z b w N T n L X > < / V i e w S t a t e s > < / D i a g r a m M a n a g e r . S e r i a l i z a b l e D i a g r a m > < D i a g r a m M a n a g e r . S e r i a l i z a b l e D i a g r a m > < A d a p t e r   i : t y p e = " M e a s u r e D i a g r a m S a n d b o x A d a p t e r " > < T a b l e N a m e > 0 2   t o t a l - c a n c e r - d e a t h s - b y - t y p e 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 0 2   t o t a l - c a n c e r - d e a t h s - b y - t y p e 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 D e a t h s   -   L i v e r   c a n c e r   -   S e x :   B o t h   -   A g e :   A l l   A g e s   ( N u m b e r ) < / K e y > < / D i a g r a m O b j e c t K e y > < D i a g r a m O b j e c t K e y > < K e y > M e a s u r e s \ S u m   o f   D e a t h s   -   L i v e r   c a n c e r   -   S e x :   B o t h   -   A g e :   A l l   A g e s   ( N u m b e r ) \ T a g I n f o \ F o r m u l a < / K e y > < / D i a g r a m O b j e c t K e y > < D i a g r a m O b j e c t K e y > < K e y > M e a s u r e s \ S u m   o f   D e a t h s   -   L i v e r   c a n c e r   -   S e x :   B o t h   -   A g e :   A l l   A g e s   ( N u m b e r ) \ T a g I n f o \ V a l u e < / K e y > < / D i a g r a m O b j e c t K e y > < D i a g r a m O b j e c t K e y > < K e y > M e a s u r e s \ S u m   o f   D e a t h s   -   K i d n e y   c a n c e r   -   S e x :   B o t h   -   A g e :   A l l   A g e s   ( N u m b e r ) < / K e y > < / D i a g r a m O b j e c t K e y > < D i a g r a m O b j e c t K e y > < K e y > M e a s u r e s \ S u m   o f   D e a t h s   -   K i d n e y   c a n c e r   -   S e x :   B o t h   -   A g e :   A l l   A g e s   ( N u m b e r ) \ T a g I n f o \ F o r m u l a < / K e y > < / D i a g r a m O b j e c t K e y > < D i a g r a m O b j e c t K e y > < K e y > M e a s u r e s \ S u m   o f   D e a t h s   -   K i d n e y   c a n c e r   -   S e x :   B o t h   -   A g e :   A l l   A g e s   ( N u m b e r ) \ T a g I n f o \ V a l u e < / K e y > < / D i a g r a m O b j e c t K e y > < D i a g r a m O b j e c t K e y > < K e y > M e a s u r e s \ S u m   o f   D e a t h s   -   L i p   a n d   o r a l   c a v i t y   c a n c e r   -   S e x :   B o t h   -   A g e :   A l l   A g e s < / K e y > < / D i a g r a m O b j e c t K e y > < D i a g r a m O b j e c t K e y > < K e y > M e a s u r e s \ S u m   o f   D e a t h s   -   L i p   a n d   o r a l   c a v i t y   c a n c e r   -   S e x :   B o t h   -   A g e :   A l l   A g e s \ T a g I n f o \ F o r m u l a < / K e y > < / D i a g r a m O b j e c t K e y > < D i a g r a m O b j e c t K e y > < K e y > M e a s u r e s \ S u m   o f   D e a t h s   -   L i p   a n d   o r a l   c a v i t y   c a n c e r   -   S e x :   B o t h   -   A g e :   A l l   A g e s \ T a g I n f o \ V a l u e < / K e y > < / D i a g r a m O b j e c t K e y > < D i a g r a m O b j e c t K e y > < K e y > M e a s u r e s \ S u m   o f   D e a t h s   -   T r a c h e a l ,   b r o n c h u s ,   a n d   l u n g   c a n c e r   -   S e x :   B o t h   -   A g e : < / K e y > < / D i a g r a m O b j e c t K e y > < D i a g r a m O b j e c t K e y > < K e y > M e a s u r e s \ S u m   o f   D e a t h s   -   T r a c h e a l ,   b r o n c h u s ,   a n d   l u n g   c a n c e r   -   S e x :   B o t h   -   A g e : \ T a g I n f o \ F o r m u l a < / K e y > < / D i a g r a m O b j e c t K e y > < D i a g r a m O b j e c t K e y > < K e y > M e a s u r e s \ S u m   o f   D e a t h s   -   T r a c h e a l ,   b r o n c h u s ,   a n d   l u n g   c a n c e r   -   S e x :   B o t h   -   A g e : \ T a g I n f o \ V a l u e < / K e y > < / D i a g r a m O b j e c t K e y > < D i a g r a m O b j e c t K e y > < K e y > M e a s u r e s \ S u m   o f   D e a t h s   -   L a r y n x   c a n c e r   -   S e x :   B o t h   -   A g e :   A l l   A g e s   ( N u m b e r ) < / K e y > < / D i a g r a m O b j e c t K e y > < D i a g r a m O b j e c t K e y > < K e y > M e a s u r e s \ S u m   o f   D e a t h s   -   L a r y n x   c a n c e r   -   S e x :   B o t h   -   A g e :   A l l   A g e s   ( N u m b e r ) \ T a g I n f o \ F o r m u l a < / K e y > < / D i a g r a m O b j e c t K e y > < D i a g r a m O b j e c t K e y > < K e y > M e a s u r e s \ S u m   o f   D e a t h s   -   L a r y n x   c a n c e r   -   S e x :   B o t h   -   A g e :   A l l   A g e s   ( N u m b e r ) \ T a g I n f o \ V a l u e < / K e y > < / D i a g r a m O b j e c t K e y > < D i a g r a m O b j e c t K e y > < K e y > M e a s u r e s \ S u m   o f   D e a t h s   -   G a l l b l a d d e r   a n d   b i l i a r y   t r a c t   c a n c e r   -   S e x :   B o t h   -   A g e : < / K e y > < / D i a g r a m O b j e c t K e y > < D i a g r a m O b j e c t K e y > < K e y > M e a s u r e s \ S u m   o f   D e a t h s   -   G a l l b l a d d e r   a n d   b i l i a r y   t r a c t   c a n c e r   -   S e x :   B o t h   -   A g e : \ T a g I n f o \ F o r m u l a < / K e y > < / D i a g r a m O b j e c t K e y > < D i a g r a m O b j e c t K e y > < K e y > M e a s u r e s \ S u m   o f   D e a t h s   -   G a l l b l a d d e r   a n d   b i l i a r y   t r a c t   c a n c e r   -   S e x :   B o t h   -   A g e : \ T a g I n f o \ V a l u e < / K e y > < / D i a g r a m O b j e c t K e y > < D i a g r a m O b j e c t K e y > < K e y > M e a s u r e s \ S u m   o f   D e a t h s   -   M a l i g n a n t   s k i n   m e l a n o m a   -   S e x :   B o t h   -   A g e :   A l l   A g e s   ( N u < / K e y > < / D i a g r a m O b j e c t K e y > < D i a g r a m O b j e c t K e y > < K e y > M e a s u r e s \ S u m   o f   D e a t h s   -   M a l i g n a n t   s k i n   m e l a n o m a   -   S e x :   B o t h   -   A g e :   A l l   A g e s   ( N u \ T a g I n f o \ F o r m u l a < / K e y > < / D i a g r a m O b j e c t K e y > < D i a g r a m O b j e c t K e y > < K e y > M e a s u r e s \ S u m   o f   D e a t h s   -   M a l i g n a n t   s k i n   m e l a n o m a   -   S e x :   B o t h   -   A g e :   A l l   A g e s   ( N u \ T a g I n f o \ V a l u e < / K e y > < / D i a g r a m O b j e c t K e y > < D i a g r a m O b j e c t K e y > < K e y > M e a s u r e s \ S u m   o f   D e a t h s   -   L e u k e m i a   -   S e x :   B o t h   -   A g e :   A l l   A g e s   ( N u m b e r ) < / K e y > < / D i a g r a m O b j e c t K e y > < D i a g r a m O b j e c t K e y > < K e y > M e a s u r e s \ S u m   o f   D e a t h s   -   L e u k e m i a   -   S e x :   B o t h   -   A g e :   A l l   A g e s   ( N u m b e r ) \ T a g I n f o \ F o r m u l a < / K e y > < / D i a g r a m O b j e c t K e y > < D i a g r a m O b j e c t K e y > < K e y > M e a s u r e s \ S u m   o f   D e a t h s   -   L e u k e m i a   -   S e x :   B o t h   -   A g e :   A l l   A g e s   ( N u m b e r ) \ T a g I n f o \ V a l u e < / K e y > < / D i a g r a m O b j e c t K e y > < D i a g r a m O b j e c t K e y > < K e y > M e a s u r e s \ S u m   o f   D e a t h s   -   H o d g k i n   l y m p h o m a   -   S e x :   B o t h   -   A g e :   A l l   A g e s   ( N u m b e r ) < / K e y > < / D i a g r a m O b j e c t K e y > < D i a g r a m O b j e c t K e y > < K e y > M e a s u r e s \ S u m   o f   D e a t h s   -   H o d g k i n   l y m p h o m a   -   S e x :   B o t h   -   A g e :   A l l   A g e s   ( N u m b e r ) \ T a g I n f o \ F o r m u l a < / K e y > < / D i a g r a m O b j e c t K e y > < D i a g r a m O b j e c t K e y > < K e y > M e a s u r e s \ S u m   o f   D e a t h s   -   H o d g k i n   l y m p h o m a   -   S e x :   B o t h   -   A g e :   A l l   A g e s   ( N u m b e r ) \ T a g I n f o \ V a l u e < / K e y > < / D i a g r a m O b j e c t K e y > < D i a g r a m O b j e c t K e y > < K e y > M e a s u r e s \ S u m   o f   D e a t h s   -   M u l t i p l e   m y e l o m a   -   S e x :   B o t h   -   A g e :   A l l   A g e s   ( N u m b e r ) < / K e y > < / D i a g r a m O b j e c t K e y > < D i a g r a m O b j e c t K e y > < K e y > M e a s u r e s \ S u m   o f   D e a t h s   -   M u l t i p l e   m y e l o m a   -   S e x :   B o t h   -   A g e :   A l l   A g e s   ( N u m b e r ) \ T a g I n f o \ F o r m u l a < / K e y > < / D i a g r a m O b j e c t K e y > < D i a g r a m O b j e c t K e y > < K e y > M e a s u r e s \ S u m   o f   D e a t h s   -   M u l t i p l e   m y e l o m a   -   S e x :   B o t h   -   A g e :   A l l   A g e s   ( N u m b e r ) \ T a g I n f o \ V a l u e < / K e y > < / D i a g r a m O b j e c t K e y > < D i a g r a m O b j e c t K e y > < K e y > M e a s u r e s \ S u m   o f   D e a t h s   -   O t h e r   n e o p l a s m s   -   S e x :   B o t h   -   A g e :   A l l   A g e s   ( N u m b e r ) < / K e y > < / D i a g r a m O b j e c t K e y > < D i a g r a m O b j e c t K e y > < K e y > M e a s u r e s \ S u m   o f   D e a t h s   -   O t h e r   n e o p l a s m s   -   S e x :   B o t h   -   A g e :   A l l   A g e s   ( N u m b e r ) \ T a g I n f o \ F o r m u l a < / K e y > < / D i a g r a m O b j e c t K e y > < D i a g r a m O b j e c t K e y > < K e y > M e a s u r e s \ S u m   o f   D e a t h s   -   O t h e r   n e o p l a s m s   -   S e x :   B o t h   -   A g e :   A l l   A g e s   ( N u m b e r ) \ T a g I n f o \ V a l u e < / K e y > < / D i a g r a m O b j e c t K e y > < D i a g r a m O b j e c t K e y > < K e y > M e a s u r e s \ S u m   o f   D e a t h s   -   B r e a s t   c a n c e r   -   S e x :   B o t h   -   A g e :   A l l   A g e s   ( N u m b e r ) < / K e y > < / D i a g r a m O b j e c t K e y > < D i a g r a m O b j e c t K e y > < K e y > M e a s u r e s \ S u m   o f   D e a t h s   -   B r e a s t   c a n c e r   -   S e x :   B o t h   -   A g e :   A l l   A g e s   ( N u m b e r ) \ T a g I n f o \ F o r m u l a < / K e y > < / D i a g r a m O b j e c t K e y > < D i a g r a m O b j e c t K e y > < K e y > M e a s u r e s \ S u m   o f   D e a t h s   -   B r e a s t   c a n c e r   -   S e x :   B o t h   -   A g e :   A l l   A g e s   ( N u m b e r ) \ T a g I n f o \ V a l u e < / K e y > < / D i a g r a m O b j e c t K e y > < D i a g r a m O b j e c t K e y > < K e y > M e a s u r e s \ S u m   o f   D e a t h s   -   P r o s t a t e   c a n c e r   -   S e x :   B o t h   -   A g e :   A l l   A g e s   ( N u m b e r ) < / K e y > < / D i a g r a m O b j e c t K e y > < D i a g r a m O b j e c t K e y > < K e y > M e a s u r e s \ S u m   o f   D e a t h s   -   P r o s t a t e   c a n c e r   -   S e x :   B o t h   -   A g e :   A l l   A g e s   ( N u m b e r ) \ T a g I n f o \ F o r m u l a < / K e y > < / D i a g r a m O b j e c t K e y > < D i a g r a m O b j e c t K e y > < K e y > M e a s u r e s \ S u m   o f   D e a t h s   -   P r o s t a t e   c a n c e r   -   S e x :   B o t h   -   A g e :   A l l   A g e s   ( N u m b e r ) \ T a g I n f o \ V a l u e < / K e y > < / D i a g r a m O b j e c t K e y > < D i a g r a m O b j e c t K e y > < K e y > M e a s u r e s \ S u m   o f   D e a t h s   -   T h y r o i d   c a n c e r   -   S e x :   B o t h   -   A g e :   A l l   A g e s   ( N u m b e r ) < / K e y > < / D i a g r a m O b j e c t K e y > < D i a g r a m O b j e c t K e y > < K e y > M e a s u r e s \ S u m   o f   D e a t h s   -   T h y r o i d   c a n c e r   -   S e x :   B o t h   -   A g e :   A l l   A g e s   ( N u m b e r ) \ T a g I n f o \ F o r m u l a < / K e y > < / D i a g r a m O b j e c t K e y > < D i a g r a m O b j e c t K e y > < K e y > M e a s u r e s \ S u m   o f   D e a t h s   -   T h y r o i d   c a n c e r   -   S e x :   B o t h   -   A g e :   A l l   A g e s   ( N u m b e r ) \ T a g I n f o \ V a l u e < / K e y > < / D i a g r a m O b j e c t K e y > < D i a g r a m O b j e c t K e y > < K e y > M e a s u r e s \ S u m   o f   D e a t h s   -   S t o m a c h   c a n c e r   -   S e x :   B o t h   -   A g e :   A l l   A g e s   ( N u m b e r ) < / K e y > < / D i a g r a m O b j e c t K e y > < D i a g r a m O b j e c t K e y > < K e y > M e a s u r e s \ S u m   o f   D e a t h s   -   S t o m a c h   c a n c e r   -   S e x :   B o t h   -   A g e :   A l l   A g e s   ( N u m b e r ) \ T a g I n f o \ F o r m u l a < / K e y > < / D i a g r a m O b j e c t K e y > < D i a g r a m O b j e c t K e y > < K e y > M e a s u r e s \ S u m   o f   D e a t h s   -   S t o m a c h   c a n c e r   -   S e x :   B o t h   -   A g e :   A l l   A g e s   ( N u m b e r ) \ T a g I n f o \ V a l u e < / K e y > < / D i a g r a m O b j e c t K e y > < D i a g r a m O b j e c t K e y > < K e y > M e a s u r e s \ S u m   o f   D e a t h s   -   B l a d d e r   c a n c e r   -   S e x :   B o t h   -   A g e :   A l l   A g e s   ( N u m b e r ) < / K e y > < / D i a g r a m O b j e c t K e y > < D i a g r a m O b j e c t K e y > < K e y > M e a s u r e s \ S u m   o f   D e a t h s   -   B l a d d e r   c a n c e r   -   S e x :   B o t h   -   A g e :   A l l   A g e s   ( N u m b e r ) \ T a g I n f o \ F o r m u l a < / K e y > < / D i a g r a m O b j e c t K e y > < D i a g r a m O b j e c t K e y > < K e y > M e a s u r e s \ S u m   o f   D e a t h s   -   B l a d d e r   c a n c e r   -   S e x :   B o t h   -   A g e :   A l l   A g e s   ( N u m b e r ) \ T a g I n f o \ V a l u e < / K e y > < / D i a g r a m O b j e c t K e y > < D i a g r a m O b j e c t K e y > < K e y > M e a s u r e s \ S u m   o f   D e a t h s   -   U t e r i n e   c a n c e r   -   S e x :   B o t h   -   A g e :   A l l   A g e s   ( N u m b e r ) < / K e y > < / D i a g r a m O b j e c t K e y > < D i a g r a m O b j e c t K e y > < K e y > M e a s u r e s \ S u m   o f   D e a t h s   -   U t e r i n e   c a n c e r   -   S e x :   B o t h   -   A g e :   A l l   A g e s   ( N u m b e r ) \ T a g I n f o \ F o r m u l a < / K e y > < / D i a g r a m O b j e c t K e y > < D i a g r a m O b j e c t K e y > < K e y > M e a s u r e s \ S u m   o f   D e a t h s   -   U t e r i n e   c a n c e r   -   S e x :   B o t h   -   A g e :   A l l   A g e s   ( N u m b e r ) \ T a g I n f o \ V a l u e < / K e y > < / D i a g r a m O b j e c t K e y > < D i a g r a m O b j e c t K e y > < K e y > M e a s u r e s \ S u m   o f   D e a t h s   -   O v a r i a n   c a n c e r   -   S e x :   B o t h   -   A g e :   A l l   A g e s   ( N u m b e r ) < / K e y > < / D i a g r a m O b j e c t K e y > < D i a g r a m O b j e c t K e y > < K e y > M e a s u r e s \ S u m   o f   D e a t h s   -   O v a r i a n   c a n c e r   -   S e x :   B o t h   -   A g e :   A l l   A g e s   ( N u m b e r ) \ T a g I n f o \ F o r m u l a < / K e y > < / D i a g r a m O b j e c t K e y > < D i a g r a m O b j e c t K e y > < K e y > M e a s u r e s \ S u m   o f   D e a t h s   -   O v a r i a n   c a n c e r   -   S e x :   B o t h   -   A g e :   A l l   A g e s   ( N u m b e r ) \ T a g I n f o \ V a l u e < / K e y > < / D i a g r a m O b j e c t K e y > < D i a g r a m O b j e c t K e y > < K e y > M e a s u r e s \ S u m   o f   D e a t h s   -   C e r v i c a l   c a n c e r   -   S e x :   B o t h   -   A g e :   A l l   A g e s   ( N u m b e r ) < / K e y > < / D i a g r a m O b j e c t K e y > < D i a g r a m O b j e c t K e y > < K e y > M e a s u r e s \ S u m   o f   D e a t h s   -   C e r v i c a l   c a n c e r   -   S e x :   B o t h   -   A g e :   A l l   A g e s   ( N u m b e r ) \ T a g I n f o \ F o r m u l a < / K e y > < / D i a g r a m O b j e c t K e y > < D i a g r a m O b j e c t K e y > < K e y > M e a s u r e s \ S u m   o f   D e a t h s   -   C e r v i c a l   c a n c e r   -   S e x :   B o t h   -   A g e :   A l l   A g e s   ( N u m b e r ) \ T a g I n f o \ V a l u e < / K e y > < / D i a g r a m O b j e c t K e y > < D i a g r a m O b j e c t K e y > < K e y > M e a s u r e s \ S u m   o f   D e a t h s   -   B r a i n   a n d   c e n t r a l   n e r v o u s   s y s t e m   c a n c e r   -   S e x :   B o t h   -   A < / K e y > < / D i a g r a m O b j e c t K e y > < D i a g r a m O b j e c t K e y > < K e y > M e a s u r e s \ S u m   o f   D e a t h s   -   B r a i n   a n d   c e n t r a l   n e r v o u s   s y s t e m   c a n c e r   -   S e x :   B o t h   -   A \ T a g I n f o \ F o r m u l a < / K e y > < / D i a g r a m O b j e c t K e y > < D i a g r a m O b j e c t K e y > < K e y > M e a s u r e s \ S u m   o f   D e a t h s   -   B r a i n   a n d   c e n t r a l   n e r v o u s   s y s t e m   c a n c e r   -   S e x :   B o t h   -   A \ T a g I n f o \ V a l u e < / K e y > < / D i a g r a m O b j e c t K e y > < D i a g r a m O b j e c t K e y > < K e y > M e a s u r e s \ S u m   o f   D e a t h s   -   N o n - H o d g k i n   l y m p h o m a   -   S e x :   B o t h   -   A g e :   A l l   A g e s   ( N u m b e < / K e y > < / D i a g r a m O b j e c t K e y > < D i a g r a m O b j e c t K e y > < K e y > M e a s u r e s \ S u m   o f   D e a t h s   -   N o n - H o d g k i n   l y m p h o m a   -   S e x :   B o t h   -   A g e :   A l l   A g e s   ( N u m b e \ T a g I n f o \ F o r m u l a < / K e y > < / D i a g r a m O b j e c t K e y > < D i a g r a m O b j e c t K e y > < K e y > M e a s u r e s \ S u m   o f   D e a t h s   -   N o n - H o d g k i n   l y m p h o m a   -   S e x :   B o t h   -   A g e :   A l l   A g e s   ( N u m b e \ T a g I n f o \ V a l u e < / K e y > < / D i a g r a m O b j e c t K e y > < D i a g r a m O b j e c t K e y > < K e y > M e a s u r e s \ S u m   o f   D e a t h s   -   P a n c r e a t i c   c a n c e r   -   S e x :   B o t h   -   A g e :   A l l   A g e s   ( N u m b e r ) < / K e y > < / D i a g r a m O b j e c t K e y > < D i a g r a m O b j e c t K e y > < K e y > M e a s u r e s \ S u m   o f   D e a t h s   -   P a n c r e a t i c   c a n c e r   -   S e x :   B o t h   -   A g e :   A l l   A g e s   ( N u m b e r ) \ T a g I n f o \ F o r m u l a < / K e y > < / D i a g r a m O b j e c t K e y > < D i a g r a m O b j e c t K e y > < K e y > M e a s u r e s \ S u m   o f   D e a t h s   -   P a n c r e a t i c   c a n c e r   -   S e x :   B o t h   -   A g e :   A l l   A g e s   ( N u m b e r ) \ T a g I n f o \ V a l u e < / K e y > < / D i a g r a m O b j e c t K e y > < D i a g r a m O b j e c t K e y > < K e y > M e a s u r e s \ S u m   o f   D e a t h s   -   E s o p h a g e a l   c a n c e r   -   S e x :   B o t h   -   A g e :   A l l   A g e s   ( N u m b e r ) < / K e y > < / D i a g r a m O b j e c t K e y > < D i a g r a m O b j e c t K e y > < K e y > M e a s u r e s \ S u m   o f   D e a t h s   -   E s o p h a g e a l   c a n c e r   -   S e x :   B o t h   -   A g e :   A l l   A g e s   ( N u m b e r ) \ T a g I n f o \ F o r m u l a < / K e y > < / D i a g r a m O b j e c t K e y > < D i a g r a m O b j e c t K e y > < K e y > M e a s u r e s \ S u m   o f   D e a t h s   -   E s o p h a g e a l   c a n c e r   -   S e x :   B o t h   -   A g e :   A l l   A g e s   ( N u m b e r ) \ T a g I n f o \ V a l u e < / K e y > < / D i a g r a m O b j e c t K e y > < D i a g r a m O b j e c t K e y > < K e y > M e a s u r e s \ S u m   o f   D e a t h s   -   T e s t i c u l a r   c a n c e r   -   S e x :   B o t h   -   A g e :   A l l   A g e s   ( N u m b e r ) < / K e y > < / D i a g r a m O b j e c t K e y > < D i a g r a m O b j e c t K e y > < K e y > M e a s u r e s \ S u m   o f   D e a t h s   -   T e s t i c u l a r   c a n c e r   -   S e x :   B o t h   -   A g e :   A l l   A g e s   ( N u m b e r ) \ T a g I n f o \ F o r m u l a < / K e y > < / D i a g r a m O b j e c t K e y > < D i a g r a m O b j e c t K e y > < K e y > M e a s u r e s \ S u m   o f   D e a t h s   -   T e s t i c u l a r   c a n c e r   -   S e x :   B o t h   -   A g e :   A l l   A g e s   ( N u m b e r ) \ T a g I n f o \ V a l u e < / K e y > < / D i a g r a m O b j e c t K e y > < D i a g r a m O b j e c t K e y > < K e y > M e a s u r e s \ S u m   o f   D e a t h s   -   N a s o p h a r y n x   c a n c e r   -   S e x :   B o t h   -   A g e :   A l l   A g e s   ( N u m b e r ) < / K e y > < / D i a g r a m O b j e c t K e y > < D i a g r a m O b j e c t K e y > < K e y > M e a s u r e s \ S u m   o f   D e a t h s   -   N a s o p h a r y n x   c a n c e r   -   S e x :   B o t h   -   A g e :   A l l   A g e s   ( N u m b e r ) \ T a g I n f o \ F o r m u l a < / K e y > < / D i a g r a m O b j e c t K e y > < D i a g r a m O b j e c t K e y > < K e y > M e a s u r e s \ S u m   o f   D e a t h s   -   N a s o p h a r y n x   c a n c e r   -   S e x :   B o t h   -   A g e :   A l l   A g e s   ( N u m b e r ) \ T a g I n f o \ V a l u e < / K e y > < / D i a g r a m O b j e c t K e y > < D i a g r a m O b j e c t K e y > < K e y > M e a s u r e s \ S u m   o f   D e a t h s   -   O t h e r   p h a r y n x   c a n c e r   -   S e x :   B o t h   -   A g e :   A l l   A g e s   ( N u m b e < / K e y > < / D i a g r a m O b j e c t K e y > < D i a g r a m O b j e c t K e y > < K e y > M e a s u r e s \ S u m   o f   D e a t h s   -   O t h e r   p h a r y n x   c a n c e r   -   S e x :   B o t h   -   A g e :   A l l   A g e s   ( N u m b e \ T a g I n f o \ F o r m u l a < / K e y > < / D i a g r a m O b j e c t K e y > < D i a g r a m O b j e c t K e y > < K e y > M e a s u r e s \ S u m   o f   D e a t h s   -   O t h e r   p h a r y n x   c a n c e r   -   S e x :   B o t h   -   A g e :   A l l   A g e s   ( N u m b e \ T a g I n f o \ V a l u e < / K e y > < / D i a g r a m O b j e c t K e y > < D i a g r a m O b j e c t K e y > < K e y > M e a s u r e s \ S u m   o f   D e a t h s   -   C o l o n   a n d   r e c t u m   c a n c e r   -   S e x :   B o t h   -   A g e :   A l l   A g e s   ( N u < / K e y > < / D i a g r a m O b j e c t K e y > < D i a g r a m O b j e c t K e y > < K e y > M e a s u r e s \ S u m   o f   D e a t h s   -   C o l o n   a n d   r e c t u m   c a n c e r   -   S e x :   B o t h   -   A g e :   A l l   A g e s   ( N u \ T a g I n f o \ F o r m u l a < / K e y > < / D i a g r a m O b j e c t K e y > < D i a g r a m O b j e c t K e y > < K e y > M e a s u r e s \ S u m   o f   D e a t h s   -   C o l o n   a n d   r e c t u m   c a n c e r   -   S e x :   B o t h   -   A g e :   A l l   A g e s   ( N u \ T a g I n f o \ V a l u e < / K e y > < / D i a g r a m O b j e c t K e y > < D i a g r a m O b j e c t K e y > < K e y > M e a s u r e s \ S u m   o f   D e a t h s   -   N o n - m e l a n o m a   s k i n   c a n c e r   -   S e x :   B o t h   -   A g e :   A l l   A g e s   ( N < / K e y > < / D i a g r a m O b j e c t K e y > < D i a g r a m O b j e c t K e y > < K e y > M e a s u r e s \ S u m   o f   D e a t h s   -   N o n - m e l a n o m a   s k i n   c a n c e r   -   S e x :   B o t h   -   A g e :   A l l   A g e s   ( N \ T a g I n f o \ F o r m u l a < / K e y > < / D i a g r a m O b j e c t K e y > < D i a g r a m O b j e c t K e y > < K e y > M e a s u r e s \ S u m   o f   D e a t h s   -   N o n - m e l a n o m a   s k i n   c a n c e r   -   S e x :   B o t h   -   A g e :   A l l   A g e s   ( N \ T a g I n f o \ V a l u e < / K e y > < / D i a g r a m O b j e c t K e y > < D i a g r a m O b j e c t K e y > < K e y > M e a s u r e s \ S u m   o f   D e a t h s   -   M e s o t h e l i o m a   -   S e x :   B o t h   -   A g e :   A l l   A g e s   ( N u m b e r ) < / K e y > < / D i a g r a m O b j e c t K e y > < D i a g r a m O b j e c t K e y > < K e y > M e a s u r e s \ S u m   o f   D e a t h s   -   M e s o t h e l i o m a   -   S e x :   B o t h   -   A g e :   A l l   A g e s   ( N u m b e r ) \ T a g I n f o \ F o r m u l a < / K e y > < / D i a g r a m O b j e c t K e y > < D i a g r a m O b j e c t K e y > < K e y > M e a s u r e s \ S u m   o f   D e a t h s   -   M e s o t h e l i o m a   -   S e x :   B o t h   -   A g e :   A l l   A g e s   ( N u m b e r ) \ T a g I n f o \ V a l u e < / K e y > < / D i a g r a m O b j e c t K e y > < D i a g r a m O b j e c t K e y > < K e y > C o l u m n s \ E n t i t y < / K e y > < / D i a g r a m O b j e c t K e y > < D i a g r a m O b j e c t K e y > < K e y > C o l u m n s \ C o d e < / K e y > < / D i a g r a m O b j e c t K e y > < D i a g r a m O b j e c t K e y > < K e y > C o l u m n s \ Y e a r < / K e y > < / D i a g r a m O b j e c t K e y > < D i a g r a m O b j e c t K e y > < K e y > C o l u m n s \ D e a t h s   -   L i v e r   c a n c e r   -   S e x :   B o t h   -   A g e :   A l l   A g e s   ( N u m b e r ) < / K e y > < / D i a g r a m O b j e c t K e y > < D i a g r a m O b j e c t K e y > < K e y > C o l u m n s \ D e a t h s   -   K i d n e y   c a n c e r   -   S e x :   B o t h   -   A g e :   A l l   A g e s   ( N u m b e r ) < / K e y > < / D i a g r a m O b j e c t K e y > < D i a g r a m O b j e c t K e y > < K e y > C o l u m n s \ D e a t h s   -   L i p   a n d   o r a l   c a v i t y   c a n c e r   -   S e x :   B o t h   -   A g e :   A l l   A g e s < / K e y > < / D i a g r a m O b j e c t K e y > < D i a g r a m O b j e c t K e y > < K e y > C o l u m n s \ D e a t h s   -   T r a c h e a l ,   b r o n c h u s ,   a n d   l u n g   c a n c e r   -   S e x :   B o t h   -   A g e : < / K e y > < / D i a g r a m O b j e c t K e y > < D i a g r a m O b j e c t K e y > < K e y > C o l u m n s \ D e a t h s   -   L a r y n x   c a n c e r   -   S e x :   B o t h   -   A g e :   A l l   A g e s   ( N u m b e r ) < / K e y > < / D i a g r a m O b j e c t K e y > < D i a g r a m O b j e c t K e y > < K e y > C o l u m n s \ D e a t h s   -   G a l l b l a d d e r   a n d   b i l i a r y   t r a c t   c a n c e r   -   S e x :   B o t h   -   A g e : < / K e y > < / D i a g r a m O b j e c t K e y > < D i a g r a m O b j e c t K e y > < K e y > C o l u m n s \ D e a t h s   -   M a l i g n a n t   s k i n   m e l a n o m a   -   S e x :   B o t h   -   A g e :   A l l   A g e s   ( N u < / K e y > < / D i a g r a m O b j e c t K e y > < D i a g r a m O b j e c t K e y > < K e y > C o l u m n s \ D e a t h s   -   L e u k e m i a   -   S e x :   B o t h   -   A g e :   A l l   A g e s   ( N u m b e r ) < / K e y > < / D i a g r a m O b j e c t K e y > < D i a g r a m O b j e c t K e y > < K e y > C o l u m n s \ D e a t h s   -   H o d g k i n   l y m p h o m a   -   S e x :   B o t h   -   A g e :   A l l   A g e s   ( N u m b e r ) < / K e y > < / D i a g r a m O b j e c t K e y > < D i a g r a m O b j e c t K e y > < K e y > C o l u m n s \ D e a t h s   -   M u l t i p l e   m y e l o m a   -   S e x :   B o t h   -   A g e :   A l l   A g e s   ( N u m b e r ) < / K e y > < / D i a g r a m O b j e c t K e y > < D i a g r a m O b j e c t K e y > < K e y > C o l u m n s \ D e a t h s   -   O t h e r   n e o p l a s m s   -   S e x :   B o t h   -   A g e :   A l l   A g e s   ( N u m b e r ) < / K e y > < / D i a g r a m O b j e c t K e y > < D i a g r a m O b j e c t K e y > < K e y > C o l u m n s \ D e a t h s   -   B r e a s t   c a n c e r   -   S e x :   B o t h   -   A g e :   A l l   A g e s   ( N u m b e r ) < / K e y > < / D i a g r a m O b j e c t K e y > < D i a g r a m O b j e c t K e y > < K e y > C o l u m n s \ D e a t h s   -   P r o s t a t e   c a n c e r   -   S e x :   B o t h   -   A g e :   A l l   A g e s   ( N u m b e r ) < / K e y > < / D i a g r a m O b j e c t K e y > < D i a g r a m O b j e c t K e y > < K e y > C o l u m n s \ D e a t h s   -   T h y r o i d   c a n c e r   -   S e x :   B o t h   -   A g e :   A l l   A g e s   ( N u m b e r ) < / K e y > < / D i a g r a m O b j e c t K e y > < D i a g r a m O b j e c t K e y > < K e y > C o l u m n s \ D e a t h s   -   S t o m a c h   c a n c e r   -   S e x :   B o t h   -   A g e :   A l l   A g e s   ( N u m b e r ) < / K e y > < / D i a g r a m O b j e c t K e y > < D i a g r a m O b j e c t K e y > < K e y > C o l u m n s \ D e a t h s   -   B l a d d e r   c a n c e r   -   S e x :   B o t h   -   A g e :   A l l   A g e s   ( N u m b e r ) < / K e y > < / D i a g r a m O b j e c t K e y > < D i a g r a m O b j e c t K e y > < K e y > C o l u m n s \ D e a t h s   -   U t e r i n e   c a n c e r   -   S e x :   B o t h   -   A g e :   A l l   A g e s   ( N u m b e r ) < / K e y > < / D i a g r a m O b j e c t K e y > < D i a g r a m O b j e c t K e y > < K e y > C o l u m n s \ D e a t h s   -   O v a r i a n   c a n c e r   -   S e x :   B o t h   -   A g e :   A l l   A g e s   ( N u m b e r ) < / K e y > < / D i a g r a m O b j e c t K e y > < D i a g r a m O b j e c t K e y > < K e y > C o l u m n s \ D e a t h s   -   C e r v i c a l   c a n c e r   -   S e x :   B o t h   -   A g e :   A l l   A g e s   ( N u m b e r ) < / K e y > < / D i a g r a m O b j e c t K e y > < D i a g r a m O b j e c t K e y > < K e y > C o l u m n s \ D e a t h s   -   B r a i n   a n d   c e n t r a l   n e r v o u s   s y s t e m   c a n c e r   -   S e x :   B o t h   -   A < / K e y > < / D i a g r a m O b j e c t K e y > < D i a g r a m O b j e c t K e y > < K e y > C o l u m n s \ D e a t h s   -   N o n - H o d g k i n   l y m p h o m a   -   S e x :   B o t h   -   A g e :   A l l   A g e s   ( N u m b e < / K e y > < / D i a g r a m O b j e c t K e y > < D i a g r a m O b j e c t K e y > < K e y > C o l u m n s \ D e a t h s   -   P a n c r e a t i c   c a n c e r   -   S e x :   B o t h   -   A g e :   A l l   A g e s   ( N u m b e r ) < / K e y > < / D i a g r a m O b j e c t K e y > < D i a g r a m O b j e c t K e y > < K e y > C o l u m n s \ D e a t h s   -   E s o p h a g e a l   c a n c e r   -   S e x :   B o t h   -   A g e :   A l l   A g e s   ( N u m b e r ) < / K e y > < / D i a g r a m O b j e c t K e y > < D i a g r a m O b j e c t K e y > < K e y > C o l u m n s \ D e a t h s   -   T e s t i c u l a r   c a n c e r   -   S e x :   B o t h   -   A g e :   A l l   A g e s   ( N u m b e r ) < / K e y > < / D i a g r a m O b j e c t K e y > < D i a g r a m O b j e c t K e y > < K e y > C o l u m n s \ D e a t h s   -   N a s o p h a r y n x   c a n c e r   -   S e x :   B o t h   -   A g e :   A l l   A g e s   ( N u m b e r ) < / K e y > < / D i a g r a m O b j e c t K e y > < D i a g r a m O b j e c t K e y > < K e y > C o l u m n s \ D e a t h s   -   O t h e r   p h a r y n x   c a n c e r   -   S e x :   B o t h   -   A g e :   A l l   A g e s   ( N u m b e < / K e y > < / D i a g r a m O b j e c t K e y > < D i a g r a m O b j e c t K e y > < K e y > C o l u m n s \ D e a t h s   -   C o l o n   a n d   r e c t u m   c a n c e r   -   S e x :   B o t h   -   A g e :   A l l   A g e s   ( N u < / K e y > < / D i a g r a m O b j e c t K e y > < D i a g r a m O b j e c t K e y > < K e y > C o l u m n s \ D e a t h s   -   N o n - m e l a n o m a   s k i n   c a n c e r   -   S e x :   B o t h   -   A g e :   A l l   A g e s   ( N < / K e y > < / D i a g r a m O b j e c t K e y > < D i a g r a m O b j e c t K e y > < K e y > C o l u m n s \ D e a t h s   -   M e s o t h e l i o m a   -   S e x :   B o t h   -   A g e :   A l l   A g e s   ( N u m b e r ) < / K e y > < / D i a g r a m O b j e c t K e y > < D i a g r a m O b j e c t K e y > < K e y > L i n k s \ & l t ; C o l u m n s \ S u m   o f   D e a t h s   -   L i v e r   c a n c e r   -   S e x :   B o t h   -   A g e :   A l l   A g e s   ( N u m b e r ) & g t ; - & l t ; M e a s u r e s \ D e a t h s   -   L i v e r   c a n c e r   -   S e x :   B o t h   -   A g e :   A l l   A g e s   ( N u m b e r ) & g t ; < / K e y > < / D i a g r a m O b j e c t K e y > < D i a g r a m O b j e c t K e y > < K e y > L i n k s \ & l t ; C o l u m n s \ S u m   o f   D e a t h s   -   L i v e r   c a n c e r   -   S e x :   B o t h   -   A g e :   A l l   A g e s   ( N u m b e r ) & g t ; - & l t ; M e a s u r e s \ D e a t h s   -   L i v e r   c a n c e r   -   S e x :   B o t h   -   A g e :   A l l   A g e s   ( N u m b e r ) & g t ; \ C O L U M N < / K e y > < / D i a g r a m O b j e c t K e y > < D i a g r a m O b j e c t K e y > < K e y > L i n k s \ & l t ; C o l u m n s \ S u m   o f   D e a t h s   -   L i v e r   c a n c e r   -   S e x :   B o t h   -   A g e :   A l l   A g e s   ( N u m b e r ) & g t ; - & l t ; M e a s u r e s \ D e a t h s   -   L i v e r   c a n c e r   -   S e x :   B o t h   -   A g e :   A l l   A g e s   ( N u m b e r ) & g t ; \ M E A S U R E < / K e y > < / D i a g r a m O b j e c t K e y > < D i a g r a m O b j e c t K e y > < K e y > L i n k s \ & l t ; C o l u m n s \ S u m   o f   D e a t h s   -   K i d n e y   c a n c e r   -   S e x :   B o t h   -   A g e :   A l l   A g e s   ( N u m b e r ) & g t ; - & l t ; M e a s u r e s \ D e a t h s   -   K i d n e y   c a n c e r   -   S e x :   B o t h   -   A g e :   A l l   A g e s   ( N u m b e r ) & g t ; < / K e y > < / D i a g r a m O b j e c t K e y > < D i a g r a m O b j e c t K e y > < K e y > L i n k s \ & l t ; C o l u m n s \ S u m   o f   D e a t h s   -   K i d n e y   c a n c e r   -   S e x :   B o t h   -   A g e :   A l l   A g e s   ( N u m b e r ) & g t ; - & l t ; M e a s u r e s \ D e a t h s   -   K i d n e y   c a n c e r   -   S e x :   B o t h   -   A g e :   A l l   A g e s   ( N u m b e r ) & g t ; \ C O L U M N < / K e y > < / D i a g r a m O b j e c t K e y > < D i a g r a m O b j e c t K e y > < K e y > L i n k s \ & l t ; C o l u m n s \ S u m   o f   D e a t h s   -   K i d n e y   c a n c e r   -   S e x :   B o t h   -   A g e :   A l l   A g e s   ( N u m b e r ) & g t ; - & l t ; M e a s u r e s \ D e a t h s   -   K i d n e y   c a n c e r   -   S e x :   B o t h   -   A g e :   A l l   A g e s   ( N u m b e r ) & g t ; \ M E A S U R E < / K e y > < / D i a g r a m O b j e c t K e y > < D i a g r a m O b j e c t K e y > < K e y > L i n k s \ & l t ; C o l u m n s \ S u m   o f   D e a t h s   -   L i p   a n d   o r a l   c a v i t y   c a n c e r   -   S e x :   B o t h   -   A g e :   A l l   A g e s & g t ; - & l t ; M e a s u r e s \ D e a t h s   -   L i p   a n d   o r a l   c a v i t y   c a n c e r   -   S e x :   B o t h   -   A g e :   A l l   A g e s & g t ; < / K e y > < / D i a g r a m O b j e c t K e y > < D i a g r a m O b j e c t K e y > < K e y > L i n k s \ & l t ; C o l u m n s \ S u m   o f   D e a t h s   -   L i p   a n d   o r a l   c a v i t y   c a n c e r   -   S e x :   B o t h   -   A g e :   A l l   A g e s & g t ; - & l t ; M e a s u r e s \ D e a t h s   -   L i p   a n d   o r a l   c a v i t y   c a n c e r   -   S e x :   B o t h   -   A g e :   A l l   A g e s & g t ; \ C O L U M N < / K e y > < / D i a g r a m O b j e c t K e y > < D i a g r a m O b j e c t K e y > < K e y > L i n k s \ & l t ; C o l u m n s \ S u m   o f   D e a t h s   -   L i p   a n d   o r a l   c a v i t y   c a n c e r   -   S e x :   B o t h   -   A g e :   A l l   A g e s & g t ; - & l t ; M e a s u r e s \ D e a t h s   -   L i p   a n d   o r a l   c a v i t y   c a n c e r   -   S e x :   B o t h   -   A g e :   A l l   A g e s & g t ; \ M E A S U R E < / K e y > < / D i a g r a m O b j e c t K e y > < D i a g r a m O b j e c t K e y > < K e y > L i n k s \ & l t ; C o l u m n s \ S u m   o f   D e a t h s   -   T r a c h e a l ,   b r o n c h u s ,   a n d   l u n g   c a n c e r   -   S e x :   B o t h   -   A g e : & g t ; - & l t ; M e a s u r e s \ D e a t h s   -   T r a c h e a l ,   b r o n c h u s ,   a n d   l u n g   c a n c e r   -   S e x :   B o t h   -   A g e : & g t ; < / K e y > < / D i a g r a m O b j e c t K e y > < D i a g r a m O b j e c t K e y > < K e y > L i n k s \ & l t ; C o l u m n s \ S u m   o f   D e a t h s   -   T r a c h e a l ,   b r o n c h u s ,   a n d   l u n g   c a n c e r   -   S e x :   B o t h   -   A g e : & g t ; - & l t ; M e a s u r e s \ D e a t h s   -   T r a c h e a l ,   b r o n c h u s ,   a n d   l u n g   c a n c e r   -   S e x :   B o t h   -   A g e : & g t ; \ C O L U M N < / K e y > < / D i a g r a m O b j e c t K e y > < D i a g r a m O b j e c t K e y > < K e y > L i n k s \ & l t ; C o l u m n s \ S u m   o f   D e a t h s   -   T r a c h e a l ,   b r o n c h u s ,   a n d   l u n g   c a n c e r   -   S e x :   B o t h   -   A g e : & g t ; - & l t ; M e a s u r e s \ D e a t h s   -   T r a c h e a l ,   b r o n c h u s ,   a n d   l u n g   c a n c e r   -   S e x :   B o t h   -   A g e : & g t ; \ M E A S U R E < / K e y > < / D i a g r a m O b j e c t K e y > < D i a g r a m O b j e c t K e y > < K e y > L i n k s \ & l t ; C o l u m n s \ S u m   o f   D e a t h s   -   L a r y n x   c a n c e r   -   S e x :   B o t h   -   A g e :   A l l   A g e s   ( N u m b e r ) & g t ; - & l t ; M e a s u r e s \ D e a t h s   -   L a r y n x   c a n c e r   -   S e x :   B o t h   -   A g e :   A l l   A g e s   ( N u m b e r ) & g t ; < / K e y > < / D i a g r a m O b j e c t K e y > < D i a g r a m O b j e c t K e y > < K e y > L i n k s \ & l t ; C o l u m n s \ S u m   o f   D e a t h s   -   L a r y n x   c a n c e r   -   S e x :   B o t h   -   A g e :   A l l   A g e s   ( N u m b e r ) & g t ; - & l t ; M e a s u r e s \ D e a t h s   -   L a r y n x   c a n c e r   -   S e x :   B o t h   -   A g e :   A l l   A g e s   ( N u m b e r ) & g t ; \ C O L U M N < / K e y > < / D i a g r a m O b j e c t K e y > < D i a g r a m O b j e c t K e y > < K e y > L i n k s \ & l t ; C o l u m n s \ S u m   o f   D e a t h s   -   L a r y n x   c a n c e r   -   S e x :   B o t h   -   A g e :   A l l   A g e s   ( N u m b e r ) & g t ; - & l t ; M e a s u r e s \ D e a t h s   -   L a r y n x   c a n c e r   -   S e x :   B o t h   -   A g e :   A l l   A g e s   ( N u m b e r ) & g t ; \ M E A S U R E < / K e y > < / D i a g r a m O b j e c t K e y > < D i a g r a m O b j e c t K e y > < K e y > L i n k s \ & l t ; C o l u m n s \ S u m   o f   D e a t h s   -   G a l l b l a d d e r   a n d   b i l i a r y   t r a c t   c a n c e r   -   S e x :   B o t h   -   A g e : & g t ; - & l t ; M e a s u r e s \ D e a t h s   -   G a l l b l a d d e r   a n d   b i l i a r y   t r a c t   c a n c e r   -   S e x :   B o t h   -   A g e : & g t ; < / K e y > < / D i a g r a m O b j e c t K e y > < D i a g r a m O b j e c t K e y > < K e y > L i n k s \ & l t ; C o l u m n s \ S u m   o f   D e a t h s   -   G a l l b l a d d e r   a n d   b i l i a r y   t r a c t   c a n c e r   -   S e x :   B o t h   -   A g e : & g t ; - & l t ; M e a s u r e s \ D e a t h s   -   G a l l b l a d d e r   a n d   b i l i a r y   t r a c t   c a n c e r   -   S e x :   B o t h   -   A g e : & g t ; \ C O L U M N < / K e y > < / D i a g r a m O b j e c t K e y > < D i a g r a m O b j e c t K e y > < K e y > L i n k s \ & l t ; C o l u m n s \ S u m   o f   D e a t h s   -   G a l l b l a d d e r   a n d   b i l i a r y   t r a c t   c a n c e r   -   S e x :   B o t h   -   A g e : & g t ; - & l t ; M e a s u r e s \ D e a t h s   -   G a l l b l a d d e r   a n d   b i l i a r y   t r a c t   c a n c e r   -   S e x :   B o t h   -   A g e : & g t ; \ M E A S U R E < / K e y > < / D i a g r a m O b j e c t K e y > < D i a g r a m O b j e c t K e y > < K e y > L i n k s \ & l t ; C o l u m n s \ S u m   o f   D e a t h s   -   M a l i g n a n t   s k i n   m e l a n o m a   -   S e x :   B o t h   -   A g e :   A l l   A g e s   ( N u & g t ; - & l t ; M e a s u r e s \ D e a t h s   -   M a l i g n a n t   s k i n   m e l a n o m a   -   S e x :   B o t h   -   A g e :   A l l   A g e s   ( N u & g t ; < / K e y > < / D i a g r a m O b j e c t K e y > < D i a g r a m O b j e c t K e y > < K e y > L i n k s \ & l t ; C o l u m n s \ S u m   o f   D e a t h s   -   M a l i g n a n t   s k i n   m e l a n o m a   -   S e x :   B o t h   -   A g e :   A l l   A g e s   ( N u & g t ; - & l t ; M e a s u r e s \ D e a t h s   -   M a l i g n a n t   s k i n   m e l a n o m a   -   S e x :   B o t h   -   A g e :   A l l   A g e s   ( N u & g t ; \ C O L U M N < / K e y > < / D i a g r a m O b j e c t K e y > < D i a g r a m O b j e c t K e y > < K e y > L i n k s \ & l t ; C o l u m n s \ S u m   o f   D e a t h s   -   M a l i g n a n t   s k i n   m e l a n o m a   -   S e x :   B o t h   -   A g e :   A l l   A g e s   ( N u & g t ; - & l t ; M e a s u r e s \ D e a t h s   -   M a l i g n a n t   s k i n   m e l a n o m a   -   S e x :   B o t h   -   A g e :   A l l   A g e s   ( N u & g t ; \ M E A S U R E < / K e y > < / D i a g r a m O b j e c t K e y > < D i a g r a m O b j e c t K e y > < K e y > L i n k s \ & l t ; C o l u m n s \ S u m   o f   D e a t h s   -   L e u k e m i a   -   S e x :   B o t h   -   A g e :   A l l   A g e s   ( N u m b e r ) & g t ; - & l t ; M e a s u r e s \ D e a t h s   -   L e u k e m i a   -   S e x :   B o t h   -   A g e :   A l l   A g e s   ( N u m b e r ) & g t ; < / K e y > < / D i a g r a m O b j e c t K e y > < D i a g r a m O b j e c t K e y > < K e y > L i n k s \ & l t ; C o l u m n s \ S u m   o f   D e a t h s   -   L e u k e m i a   -   S e x :   B o t h   -   A g e :   A l l   A g e s   ( N u m b e r ) & g t ; - & l t ; M e a s u r e s \ D e a t h s   -   L e u k e m i a   -   S e x :   B o t h   -   A g e :   A l l   A g e s   ( N u m b e r ) & g t ; \ C O L U M N < / K e y > < / D i a g r a m O b j e c t K e y > < D i a g r a m O b j e c t K e y > < K e y > L i n k s \ & l t ; C o l u m n s \ S u m   o f   D e a t h s   -   L e u k e m i a   -   S e x :   B o t h   -   A g e :   A l l   A g e s   ( N u m b e r ) & g t ; - & l t ; M e a s u r e s \ D e a t h s   -   L e u k e m i a   -   S e x :   B o t h   -   A g e :   A l l   A g e s   ( N u m b e r ) & g t ; \ M E A S U R E < / K e y > < / D i a g r a m O b j e c t K e y > < D i a g r a m O b j e c t K e y > < K e y > L i n k s \ & l t ; C o l u m n s \ S u m   o f   D e a t h s   -   H o d g k i n   l y m p h o m a   -   S e x :   B o t h   -   A g e :   A l l   A g e s   ( N u m b e r ) & g t ; - & l t ; M e a s u r e s \ D e a t h s   -   H o d g k i n   l y m p h o m a   -   S e x :   B o t h   -   A g e :   A l l   A g e s   ( N u m b e r ) & g t ; < / K e y > < / D i a g r a m O b j e c t K e y > < D i a g r a m O b j e c t K e y > < K e y > L i n k s \ & l t ; C o l u m n s \ S u m   o f   D e a t h s   -   H o d g k i n   l y m p h o m a   -   S e x :   B o t h   -   A g e :   A l l   A g e s   ( N u m b e r ) & g t ; - & l t ; M e a s u r e s \ D e a t h s   -   H o d g k i n   l y m p h o m a   -   S e x :   B o t h   -   A g e :   A l l   A g e s   ( N u m b e r ) & g t ; \ C O L U M N < / K e y > < / D i a g r a m O b j e c t K e y > < D i a g r a m O b j e c t K e y > < K e y > L i n k s \ & l t ; C o l u m n s \ S u m   o f   D e a t h s   -   H o d g k i n   l y m p h o m a   -   S e x :   B o t h   -   A g e :   A l l   A g e s   ( N u m b e r ) & g t ; - & l t ; M e a s u r e s \ D e a t h s   -   H o d g k i n   l y m p h o m a   -   S e x :   B o t h   -   A g e :   A l l   A g e s   ( N u m b e r ) & g t ; \ M E A S U R E < / K e y > < / D i a g r a m O b j e c t K e y > < D i a g r a m O b j e c t K e y > < K e y > L i n k s \ & l t ; C o l u m n s \ S u m   o f   D e a t h s   -   M u l t i p l e   m y e l o m a   -   S e x :   B o t h   -   A g e :   A l l   A g e s   ( N u m b e r ) & g t ; - & l t ; M e a s u r e s \ D e a t h s   -   M u l t i p l e   m y e l o m a   -   S e x :   B o t h   -   A g e :   A l l   A g e s   ( N u m b e r ) & g t ; < / K e y > < / D i a g r a m O b j e c t K e y > < D i a g r a m O b j e c t K e y > < K e y > L i n k s \ & l t ; C o l u m n s \ S u m   o f   D e a t h s   -   M u l t i p l e   m y e l o m a   -   S e x :   B o t h   -   A g e :   A l l   A g e s   ( N u m b e r ) & g t ; - & l t ; M e a s u r e s \ D e a t h s   -   M u l t i p l e   m y e l o m a   -   S e x :   B o t h   -   A g e :   A l l   A g e s   ( N u m b e r ) & g t ; \ C O L U M N < / K e y > < / D i a g r a m O b j e c t K e y > < D i a g r a m O b j e c t K e y > < K e y > L i n k s \ & l t ; C o l u m n s \ S u m   o f   D e a t h s   -   M u l t i p l e   m y e l o m a   -   S e x :   B o t h   -   A g e :   A l l   A g e s   ( N u m b e r ) & g t ; - & l t ; M e a s u r e s \ D e a t h s   -   M u l t i p l e   m y e l o m a   -   S e x :   B o t h   -   A g e :   A l l   A g e s   ( N u m b e r ) & g t ; \ M E A S U R E < / K e y > < / D i a g r a m O b j e c t K e y > < D i a g r a m O b j e c t K e y > < K e y > L i n k s \ & l t ; C o l u m n s \ S u m   o f   D e a t h s   -   O t h e r   n e o p l a s m s   -   S e x :   B o t h   -   A g e :   A l l   A g e s   ( N u m b e r ) & g t ; - & l t ; M e a s u r e s \ D e a t h s   -   O t h e r   n e o p l a s m s   -   S e x :   B o t h   -   A g e :   A l l   A g e s   ( N u m b e r ) & g t ; < / K e y > < / D i a g r a m O b j e c t K e y > < D i a g r a m O b j e c t K e y > < K e y > L i n k s \ & l t ; C o l u m n s \ S u m   o f   D e a t h s   -   O t h e r   n e o p l a s m s   -   S e x :   B o t h   -   A g e :   A l l   A g e s   ( N u m b e r ) & g t ; - & l t ; M e a s u r e s \ D e a t h s   -   O t h e r   n e o p l a s m s   -   S e x :   B o t h   -   A g e :   A l l   A g e s   ( N u m b e r ) & g t ; \ C O L U M N < / K e y > < / D i a g r a m O b j e c t K e y > < D i a g r a m O b j e c t K e y > < K e y > L i n k s \ & l t ; C o l u m n s \ S u m   o f   D e a t h s   -   O t h e r   n e o p l a s m s   -   S e x :   B o t h   -   A g e :   A l l   A g e s   ( N u m b e r ) & g t ; - & l t ; M e a s u r e s \ D e a t h s   -   O t h e r   n e o p l a s m s   -   S e x :   B o t h   -   A g e :   A l l   A g e s   ( N u m b e r ) & g t ; \ M E A S U R E < / K e y > < / D i a g r a m O b j e c t K e y > < D i a g r a m O b j e c t K e y > < K e y > L i n k s \ & l t ; C o l u m n s \ S u m   o f   D e a t h s   -   B r e a s t   c a n c e r   -   S e x :   B o t h   -   A g e :   A l l   A g e s   ( N u m b e r ) & g t ; - & l t ; M e a s u r e s \ D e a t h s   -   B r e a s t   c a n c e r   -   S e x :   B o t h   -   A g e :   A l l   A g e s   ( N u m b e r ) & g t ; < / K e y > < / D i a g r a m O b j e c t K e y > < D i a g r a m O b j e c t K e y > < K e y > L i n k s \ & l t ; C o l u m n s \ S u m   o f   D e a t h s   -   B r e a s t   c a n c e r   -   S e x :   B o t h   -   A g e :   A l l   A g e s   ( N u m b e r ) & g t ; - & l t ; M e a s u r e s \ D e a t h s   -   B r e a s t   c a n c e r   -   S e x :   B o t h   -   A g e :   A l l   A g e s   ( N u m b e r ) & g t ; \ C O L U M N < / K e y > < / D i a g r a m O b j e c t K e y > < D i a g r a m O b j e c t K e y > < K e y > L i n k s \ & l t ; C o l u m n s \ S u m   o f   D e a t h s   -   B r e a s t   c a n c e r   -   S e x :   B o t h   -   A g e :   A l l   A g e s   ( N u m b e r ) & g t ; - & l t ; M e a s u r e s \ D e a t h s   -   B r e a s t   c a n c e r   -   S e x :   B o t h   -   A g e :   A l l   A g e s   ( N u m b e r ) & g t ; \ M E A S U R E < / K e y > < / D i a g r a m O b j e c t K e y > < D i a g r a m O b j e c t K e y > < K e y > L i n k s \ & l t ; C o l u m n s \ S u m   o f   D e a t h s   -   P r o s t a t e   c a n c e r   -   S e x :   B o t h   -   A g e :   A l l   A g e s   ( N u m b e r ) & g t ; - & l t ; M e a s u r e s \ D e a t h s   -   P r o s t a t e   c a n c e r   -   S e x :   B o t h   -   A g e :   A l l   A g e s   ( N u m b e r ) & g t ; < / K e y > < / D i a g r a m O b j e c t K e y > < D i a g r a m O b j e c t K e y > < K e y > L i n k s \ & l t ; C o l u m n s \ S u m   o f   D e a t h s   -   P r o s t a t e   c a n c e r   -   S e x :   B o t h   -   A g e :   A l l   A g e s   ( N u m b e r ) & g t ; - & l t ; M e a s u r e s \ D e a t h s   -   P r o s t a t e   c a n c e r   -   S e x :   B o t h   -   A g e :   A l l   A g e s   ( N u m b e r ) & g t ; \ C O L U M N < / K e y > < / D i a g r a m O b j e c t K e y > < D i a g r a m O b j e c t K e y > < K e y > L i n k s \ & l t ; C o l u m n s \ S u m   o f   D e a t h s   -   P r o s t a t e   c a n c e r   -   S e x :   B o t h   -   A g e :   A l l   A g e s   ( N u m b e r ) & g t ; - & l t ; M e a s u r e s \ D e a t h s   -   P r o s t a t e   c a n c e r   -   S e x :   B o t h   -   A g e :   A l l   A g e s   ( N u m b e r ) & g t ; \ M E A S U R E < / K e y > < / D i a g r a m O b j e c t K e y > < D i a g r a m O b j e c t K e y > < K e y > L i n k s \ & l t ; C o l u m n s \ S u m   o f   D e a t h s   -   T h y r o i d   c a n c e r   -   S e x :   B o t h   -   A g e :   A l l   A g e s   ( N u m b e r ) & g t ; - & l t ; M e a s u r e s \ D e a t h s   -   T h y r o i d   c a n c e r   -   S e x :   B o t h   -   A g e :   A l l   A g e s   ( N u m b e r ) & g t ; < / K e y > < / D i a g r a m O b j e c t K e y > < D i a g r a m O b j e c t K e y > < K e y > L i n k s \ & l t ; C o l u m n s \ S u m   o f   D e a t h s   -   T h y r o i d   c a n c e r   -   S e x :   B o t h   -   A g e :   A l l   A g e s   ( N u m b e r ) & g t ; - & l t ; M e a s u r e s \ D e a t h s   -   T h y r o i d   c a n c e r   -   S e x :   B o t h   -   A g e :   A l l   A g e s   ( N u m b e r ) & g t ; \ C O L U M N < / K e y > < / D i a g r a m O b j e c t K e y > < D i a g r a m O b j e c t K e y > < K e y > L i n k s \ & l t ; C o l u m n s \ S u m   o f   D e a t h s   -   T h y r o i d   c a n c e r   -   S e x :   B o t h   -   A g e :   A l l   A g e s   ( N u m b e r ) & g t ; - & l t ; M e a s u r e s \ D e a t h s   -   T h y r o i d   c a n c e r   -   S e x :   B o t h   -   A g e :   A l l   A g e s   ( N u m b e r ) & g t ; \ M E A S U R E < / K e y > < / D i a g r a m O b j e c t K e y > < D i a g r a m O b j e c t K e y > < K e y > L i n k s \ & l t ; C o l u m n s \ S u m   o f   D e a t h s   -   S t o m a c h   c a n c e r   -   S e x :   B o t h   -   A g e :   A l l   A g e s   ( N u m b e r ) & g t ; - & l t ; M e a s u r e s \ D e a t h s   -   S t o m a c h   c a n c e r   -   S e x :   B o t h   -   A g e :   A l l   A g e s   ( N u m b e r ) & g t ; < / K e y > < / D i a g r a m O b j e c t K e y > < D i a g r a m O b j e c t K e y > < K e y > L i n k s \ & l t ; C o l u m n s \ S u m   o f   D e a t h s   -   S t o m a c h   c a n c e r   -   S e x :   B o t h   -   A g e :   A l l   A g e s   ( N u m b e r ) & g t ; - & l t ; M e a s u r e s \ D e a t h s   -   S t o m a c h   c a n c e r   -   S e x :   B o t h   -   A g e :   A l l   A g e s   ( N u m b e r ) & g t ; \ C O L U M N < / K e y > < / D i a g r a m O b j e c t K e y > < D i a g r a m O b j e c t K e y > < K e y > L i n k s \ & l t ; C o l u m n s \ S u m   o f   D e a t h s   -   S t o m a c h   c a n c e r   -   S e x :   B o t h   -   A g e :   A l l   A g e s   ( N u m b e r ) & g t ; - & l t ; M e a s u r e s \ D e a t h s   -   S t o m a c h   c a n c e r   -   S e x :   B o t h   -   A g e :   A l l   A g e s   ( N u m b e r ) & g t ; \ M E A S U R E < / K e y > < / D i a g r a m O b j e c t K e y > < D i a g r a m O b j e c t K e y > < K e y > L i n k s \ & l t ; C o l u m n s \ S u m   o f   D e a t h s   -   B l a d d e r   c a n c e r   -   S e x :   B o t h   -   A g e :   A l l   A g e s   ( N u m b e r ) & g t ; - & l t ; M e a s u r e s \ D e a t h s   -   B l a d d e r   c a n c e r   -   S e x :   B o t h   -   A g e :   A l l   A g e s   ( N u m b e r ) & g t ; < / K e y > < / D i a g r a m O b j e c t K e y > < D i a g r a m O b j e c t K e y > < K e y > L i n k s \ & l t ; C o l u m n s \ S u m   o f   D e a t h s   -   B l a d d e r   c a n c e r   -   S e x :   B o t h   -   A g e :   A l l   A g e s   ( N u m b e r ) & g t ; - & l t ; M e a s u r e s \ D e a t h s   -   B l a d d e r   c a n c e r   -   S e x :   B o t h   -   A g e :   A l l   A g e s   ( N u m b e r ) & g t ; \ C O L U M N < / K e y > < / D i a g r a m O b j e c t K e y > < D i a g r a m O b j e c t K e y > < K e y > L i n k s \ & l t ; C o l u m n s \ S u m   o f   D e a t h s   -   B l a d d e r   c a n c e r   -   S e x :   B o t h   -   A g e :   A l l   A g e s   ( N u m b e r ) & g t ; - & l t ; M e a s u r e s \ D e a t h s   -   B l a d d e r   c a n c e r   -   S e x :   B o t h   -   A g e :   A l l   A g e s   ( N u m b e r ) & g t ; \ M E A S U R E < / K e y > < / D i a g r a m O b j e c t K e y > < D i a g r a m O b j e c t K e y > < K e y > L i n k s \ & l t ; C o l u m n s \ S u m   o f   D e a t h s   -   U t e r i n e   c a n c e r   -   S e x :   B o t h   -   A g e :   A l l   A g e s   ( N u m b e r ) & g t ; - & l t ; M e a s u r e s \ D e a t h s   -   U t e r i n e   c a n c e r   -   S e x :   B o t h   -   A g e :   A l l   A g e s   ( N u m b e r ) & g t ; < / K e y > < / D i a g r a m O b j e c t K e y > < D i a g r a m O b j e c t K e y > < K e y > L i n k s \ & l t ; C o l u m n s \ S u m   o f   D e a t h s   -   U t e r i n e   c a n c e r   -   S e x :   B o t h   -   A g e :   A l l   A g e s   ( N u m b e r ) & g t ; - & l t ; M e a s u r e s \ D e a t h s   -   U t e r i n e   c a n c e r   -   S e x :   B o t h   -   A g e :   A l l   A g e s   ( N u m b e r ) & g t ; \ C O L U M N < / K e y > < / D i a g r a m O b j e c t K e y > < D i a g r a m O b j e c t K e y > < K e y > L i n k s \ & l t ; C o l u m n s \ S u m   o f   D e a t h s   -   U t e r i n e   c a n c e r   -   S e x :   B o t h   -   A g e :   A l l   A g e s   ( N u m b e r ) & g t ; - & l t ; M e a s u r e s \ D e a t h s   -   U t e r i n e   c a n c e r   -   S e x :   B o t h   -   A g e :   A l l   A g e s   ( N u m b e r ) & g t ; \ M E A S U R E < / K e y > < / D i a g r a m O b j e c t K e y > < D i a g r a m O b j e c t K e y > < K e y > L i n k s \ & l t ; C o l u m n s \ S u m   o f   D e a t h s   -   O v a r i a n   c a n c e r   -   S e x :   B o t h   -   A g e :   A l l   A g e s   ( N u m b e r ) & g t ; - & l t ; M e a s u r e s \ D e a t h s   -   O v a r i a n   c a n c e r   -   S e x :   B o t h   -   A g e :   A l l   A g e s   ( N u m b e r ) & g t ; < / K e y > < / D i a g r a m O b j e c t K e y > < D i a g r a m O b j e c t K e y > < K e y > L i n k s \ & l t ; C o l u m n s \ S u m   o f   D e a t h s   -   O v a r i a n   c a n c e r   -   S e x :   B o t h   -   A g e :   A l l   A g e s   ( N u m b e r ) & g t ; - & l t ; M e a s u r e s \ D e a t h s   -   O v a r i a n   c a n c e r   -   S e x :   B o t h   -   A g e :   A l l   A g e s   ( N u m b e r ) & g t ; \ C O L U M N < / K e y > < / D i a g r a m O b j e c t K e y > < D i a g r a m O b j e c t K e y > < K e y > L i n k s \ & l t ; C o l u m n s \ S u m   o f   D e a t h s   -   O v a r i a n   c a n c e r   -   S e x :   B o t h   -   A g e :   A l l   A g e s   ( N u m b e r ) & g t ; - & l t ; M e a s u r e s \ D e a t h s   -   O v a r i a n   c a n c e r   -   S e x :   B o t h   -   A g e :   A l l   A g e s   ( N u m b e r ) & g t ; \ M E A S U R E < / K e y > < / D i a g r a m O b j e c t K e y > < D i a g r a m O b j e c t K e y > < K e y > L i n k s \ & l t ; C o l u m n s \ S u m   o f   D e a t h s   -   C e r v i c a l   c a n c e r   -   S e x :   B o t h   -   A g e :   A l l   A g e s   ( N u m b e r ) & g t ; - & l t ; M e a s u r e s \ D e a t h s   -   C e r v i c a l   c a n c e r   -   S e x :   B o t h   -   A g e :   A l l   A g e s   ( N u m b e r ) & g t ; < / K e y > < / D i a g r a m O b j e c t K e y > < D i a g r a m O b j e c t K e y > < K e y > L i n k s \ & l t ; C o l u m n s \ S u m   o f   D e a t h s   -   C e r v i c a l   c a n c e r   -   S e x :   B o t h   -   A g e :   A l l   A g e s   ( N u m b e r ) & g t ; - & l t ; M e a s u r e s \ D e a t h s   -   C e r v i c a l   c a n c e r   -   S e x :   B o t h   -   A g e :   A l l   A g e s   ( N u m b e r ) & g t ; \ C O L U M N < / K e y > < / D i a g r a m O b j e c t K e y > < D i a g r a m O b j e c t K e y > < K e y > L i n k s \ & l t ; C o l u m n s \ S u m   o f   D e a t h s   -   C e r v i c a l   c a n c e r   -   S e x :   B o t h   -   A g e :   A l l   A g e s   ( N u m b e r ) & g t ; - & l t ; M e a s u r e s \ D e a t h s   -   C e r v i c a l   c a n c e r   -   S e x :   B o t h   -   A g e :   A l l   A g e s   ( N u m b e r ) & g t ; \ M E A S U R E < / K e y > < / D i a g r a m O b j e c t K e y > < D i a g r a m O b j e c t K e y > < K e y > L i n k s \ & l t ; C o l u m n s \ S u m   o f   D e a t h s   -   B r a i n   a n d   c e n t r a l   n e r v o u s   s y s t e m   c a n c e r   -   S e x :   B o t h   -   A & g t ; - & l t ; M e a s u r e s \ D e a t h s   -   B r a i n   a n d   c e n t r a l   n e r v o u s   s y s t e m   c a n c e r   -   S e x :   B o t h   -   A & g t ; < / K e y > < / D i a g r a m O b j e c t K e y > < D i a g r a m O b j e c t K e y > < K e y > L i n k s \ & l t ; C o l u m n s \ S u m   o f   D e a t h s   -   B r a i n   a n d   c e n t r a l   n e r v o u s   s y s t e m   c a n c e r   -   S e x :   B o t h   -   A & g t ; - & l t ; M e a s u r e s \ D e a t h s   -   B r a i n   a n d   c e n t r a l   n e r v o u s   s y s t e m   c a n c e r   -   S e x :   B o t h   -   A & g t ; \ C O L U M N < / K e y > < / D i a g r a m O b j e c t K e y > < D i a g r a m O b j e c t K e y > < K e y > L i n k s \ & l t ; C o l u m n s \ S u m   o f   D e a t h s   -   B r a i n   a n d   c e n t r a l   n e r v o u s   s y s t e m   c a n c e r   -   S e x :   B o t h   -   A & g t ; - & l t ; M e a s u r e s \ D e a t h s   -   B r a i n   a n d   c e n t r a l   n e r v o u s   s y s t e m   c a n c e r   -   S e x :   B o t h   -   A & g t ; \ M E A S U R E < / K e y > < / D i a g r a m O b j e c t K e y > < D i a g r a m O b j e c t K e y > < K e y > L i n k s \ & l t ; C o l u m n s \ S u m   o f   D e a t h s   -   N o n - H o d g k i n   l y m p h o m a   -   S e x :   B o t h   -   A g e :   A l l   A g e s   ( N u m b e & g t ; - & l t ; M e a s u r e s \ D e a t h s   -   N o n - H o d g k i n   l y m p h o m a   -   S e x :   B o t h   -   A g e :   A l l   A g e s   ( N u m b e & g t ; < / K e y > < / D i a g r a m O b j e c t K e y > < D i a g r a m O b j e c t K e y > < K e y > L i n k s \ & l t ; C o l u m n s \ S u m   o f   D e a t h s   -   N o n - H o d g k i n   l y m p h o m a   -   S e x :   B o t h   -   A g e :   A l l   A g e s   ( N u m b e & g t ; - & l t ; M e a s u r e s \ D e a t h s   -   N o n - H o d g k i n   l y m p h o m a   -   S e x :   B o t h   -   A g e :   A l l   A g e s   ( N u m b e & g t ; \ C O L U M N < / K e y > < / D i a g r a m O b j e c t K e y > < D i a g r a m O b j e c t K e y > < K e y > L i n k s \ & l t ; C o l u m n s \ S u m   o f   D e a t h s   -   N o n - H o d g k i n   l y m p h o m a   -   S e x :   B o t h   -   A g e :   A l l   A g e s   ( N u m b e & g t ; - & l t ; M e a s u r e s \ D e a t h s   -   N o n - H o d g k i n   l y m p h o m a   -   S e x :   B o t h   -   A g e :   A l l   A g e s   ( N u m b e & g t ; \ M E A S U R E < / K e y > < / D i a g r a m O b j e c t K e y > < D i a g r a m O b j e c t K e y > < K e y > L i n k s \ & l t ; C o l u m n s \ S u m   o f   D e a t h s   -   P a n c r e a t i c   c a n c e r   -   S e x :   B o t h   -   A g e :   A l l   A g e s   ( N u m b e r ) & g t ; - & l t ; M e a s u r e s \ D e a t h s   -   P a n c r e a t i c   c a n c e r   -   S e x :   B o t h   -   A g e :   A l l   A g e s   ( N u m b e r ) & g t ; < / K e y > < / D i a g r a m O b j e c t K e y > < D i a g r a m O b j e c t K e y > < K e y > L i n k s \ & l t ; C o l u m n s \ S u m   o f   D e a t h s   -   P a n c r e a t i c   c a n c e r   -   S e x :   B o t h   -   A g e :   A l l   A g e s   ( N u m b e r ) & g t ; - & l t ; M e a s u r e s \ D e a t h s   -   P a n c r e a t i c   c a n c e r   -   S e x :   B o t h   -   A g e :   A l l   A g e s   ( N u m b e r ) & g t ; \ C O L U M N < / K e y > < / D i a g r a m O b j e c t K e y > < D i a g r a m O b j e c t K e y > < K e y > L i n k s \ & l t ; C o l u m n s \ S u m   o f   D e a t h s   -   P a n c r e a t i c   c a n c e r   -   S e x :   B o t h   -   A g e :   A l l   A g e s   ( N u m b e r ) & g t ; - & l t ; M e a s u r e s \ D e a t h s   -   P a n c r e a t i c   c a n c e r   -   S e x :   B o t h   -   A g e :   A l l   A g e s   ( N u m b e r ) & g t ; \ M E A S U R E < / K e y > < / D i a g r a m O b j e c t K e y > < D i a g r a m O b j e c t K e y > < K e y > L i n k s \ & l t ; C o l u m n s \ S u m   o f   D e a t h s   -   E s o p h a g e a l   c a n c e r   -   S e x :   B o t h   -   A g e :   A l l   A g e s   ( N u m b e r ) & g t ; - & l t ; M e a s u r e s \ D e a t h s   -   E s o p h a g e a l   c a n c e r   -   S e x :   B o t h   -   A g e :   A l l   A g e s   ( N u m b e r ) & g t ; < / K e y > < / D i a g r a m O b j e c t K e y > < D i a g r a m O b j e c t K e y > < K e y > L i n k s \ & l t ; C o l u m n s \ S u m   o f   D e a t h s   -   E s o p h a g e a l   c a n c e r   -   S e x :   B o t h   -   A g e :   A l l   A g e s   ( N u m b e r ) & g t ; - & l t ; M e a s u r e s \ D e a t h s   -   E s o p h a g e a l   c a n c e r   -   S e x :   B o t h   -   A g e :   A l l   A g e s   ( N u m b e r ) & g t ; \ C O L U M N < / K e y > < / D i a g r a m O b j e c t K e y > < D i a g r a m O b j e c t K e y > < K e y > L i n k s \ & l t ; C o l u m n s \ S u m   o f   D e a t h s   -   E s o p h a g e a l   c a n c e r   -   S e x :   B o t h   -   A g e :   A l l   A g e s   ( N u m b e r ) & g t ; - & l t ; M e a s u r e s \ D e a t h s   -   E s o p h a g e a l   c a n c e r   -   S e x :   B o t h   -   A g e :   A l l   A g e s   ( N u m b e r ) & g t ; \ M E A S U R E < / K e y > < / D i a g r a m O b j e c t K e y > < D i a g r a m O b j e c t K e y > < K e y > L i n k s \ & l t ; C o l u m n s \ S u m   o f   D e a t h s   -   T e s t i c u l a r   c a n c e r   -   S e x :   B o t h   -   A g e :   A l l   A g e s   ( N u m b e r ) & g t ; - & l t ; M e a s u r e s \ D e a t h s   -   T e s t i c u l a r   c a n c e r   -   S e x :   B o t h   -   A g e :   A l l   A g e s   ( N u m b e r ) & g t ; < / K e y > < / D i a g r a m O b j e c t K e y > < D i a g r a m O b j e c t K e y > < K e y > L i n k s \ & l t ; C o l u m n s \ S u m   o f   D e a t h s   -   T e s t i c u l a r   c a n c e r   -   S e x :   B o t h   -   A g e :   A l l   A g e s   ( N u m b e r ) & g t ; - & l t ; M e a s u r e s \ D e a t h s   -   T e s t i c u l a r   c a n c e r   -   S e x :   B o t h   -   A g e :   A l l   A g e s   ( N u m b e r ) & g t ; \ C O L U M N < / K e y > < / D i a g r a m O b j e c t K e y > < D i a g r a m O b j e c t K e y > < K e y > L i n k s \ & l t ; C o l u m n s \ S u m   o f   D e a t h s   -   T e s t i c u l a r   c a n c e r   -   S e x :   B o t h   -   A g e :   A l l   A g e s   ( N u m b e r ) & g t ; - & l t ; M e a s u r e s \ D e a t h s   -   T e s t i c u l a r   c a n c e r   -   S e x :   B o t h   -   A g e :   A l l   A g e s   ( N u m b e r ) & g t ; \ M E A S U R E < / K e y > < / D i a g r a m O b j e c t K e y > < D i a g r a m O b j e c t K e y > < K e y > L i n k s \ & l t ; C o l u m n s \ S u m   o f   D e a t h s   -   N a s o p h a r y n x   c a n c e r   -   S e x :   B o t h   -   A g e :   A l l   A g e s   ( N u m b e r ) & g t ; - & l t ; M e a s u r e s \ D e a t h s   -   N a s o p h a r y n x   c a n c e r   -   S e x :   B o t h   -   A g e :   A l l   A g e s   ( N u m b e r ) & g t ; < / K e y > < / D i a g r a m O b j e c t K e y > < D i a g r a m O b j e c t K e y > < K e y > L i n k s \ & l t ; C o l u m n s \ S u m   o f   D e a t h s   -   N a s o p h a r y n x   c a n c e r   -   S e x :   B o t h   -   A g e :   A l l   A g e s   ( N u m b e r ) & g t ; - & l t ; M e a s u r e s \ D e a t h s   -   N a s o p h a r y n x   c a n c e r   -   S e x :   B o t h   -   A g e :   A l l   A g e s   ( N u m b e r ) & g t ; \ C O L U M N < / K e y > < / D i a g r a m O b j e c t K e y > < D i a g r a m O b j e c t K e y > < K e y > L i n k s \ & l t ; C o l u m n s \ S u m   o f   D e a t h s   -   N a s o p h a r y n x   c a n c e r   -   S e x :   B o t h   -   A g e :   A l l   A g e s   ( N u m b e r ) & g t ; - & l t ; M e a s u r e s \ D e a t h s   -   N a s o p h a r y n x   c a n c e r   -   S e x :   B o t h   -   A g e :   A l l   A g e s   ( N u m b e r ) & g t ; \ M E A S U R E < / K e y > < / D i a g r a m O b j e c t K e y > < D i a g r a m O b j e c t K e y > < K e y > L i n k s \ & l t ; C o l u m n s \ S u m   o f   D e a t h s   -   O t h e r   p h a r y n x   c a n c e r   -   S e x :   B o t h   -   A g e :   A l l   A g e s   ( N u m b e & g t ; - & l t ; M e a s u r e s \ D e a t h s   -   O t h e r   p h a r y n x   c a n c e r   -   S e x :   B o t h   -   A g e :   A l l   A g e s   ( N u m b e & g t ; < / K e y > < / D i a g r a m O b j e c t K e y > < D i a g r a m O b j e c t K e y > < K e y > L i n k s \ & l t ; C o l u m n s \ S u m   o f   D e a t h s   -   O t h e r   p h a r y n x   c a n c e r   -   S e x :   B o t h   -   A g e :   A l l   A g e s   ( N u m b e & g t ; - & l t ; M e a s u r e s \ D e a t h s   -   O t h e r   p h a r y n x   c a n c e r   -   S e x :   B o t h   -   A g e :   A l l   A g e s   ( N u m b e & g t ; \ C O L U M N < / K e y > < / D i a g r a m O b j e c t K e y > < D i a g r a m O b j e c t K e y > < K e y > L i n k s \ & l t ; C o l u m n s \ S u m   o f   D e a t h s   -   O t h e r   p h a r y n x   c a n c e r   -   S e x :   B o t h   -   A g e :   A l l   A g e s   ( N u m b e & g t ; - & l t ; M e a s u r e s \ D e a t h s   -   O t h e r   p h a r y n x   c a n c e r   -   S e x :   B o t h   -   A g e :   A l l   A g e s   ( N u m b e & g t ; \ M E A S U R E < / K e y > < / D i a g r a m O b j e c t K e y > < D i a g r a m O b j e c t K e y > < K e y > L i n k s \ & l t ; C o l u m n s \ S u m   o f   D e a t h s   -   C o l o n   a n d   r e c t u m   c a n c e r   -   S e x :   B o t h   -   A g e :   A l l   A g e s   ( N u & g t ; - & l t ; M e a s u r e s \ D e a t h s   -   C o l o n   a n d   r e c t u m   c a n c e r   -   S e x :   B o t h   -   A g e :   A l l   A g e s   ( N u & g t ; < / K e y > < / D i a g r a m O b j e c t K e y > < D i a g r a m O b j e c t K e y > < K e y > L i n k s \ & l t ; C o l u m n s \ S u m   o f   D e a t h s   -   C o l o n   a n d   r e c t u m   c a n c e r   -   S e x :   B o t h   -   A g e :   A l l   A g e s   ( N u & g t ; - & l t ; M e a s u r e s \ D e a t h s   -   C o l o n   a n d   r e c t u m   c a n c e r   -   S e x :   B o t h   -   A g e :   A l l   A g e s   ( N u & g t ; \ C O L U M N < / K e y > < / D i a g r a m O b j e c t K e y > < D i a g r a m O b j e c t K e y > < K e y > L i n k s \ & l t ; C o l u m n s \ S u m   o f   D e a t h s   -   C o l o n   a n d   r e c t u m   c a n c e r   -   S e x :   B o t h   -   A g e :   A l l   A g e s   ( N u & g t ; - & l t ; M e a s u r e s \ D e a t h s   -   C o l o n   a n d   r e c t u m   c a n c e r   -   S e x :   B o t h   -   A g e :   A l l   A g e s   ( N u & g t ; \ M E A S U R E < / K e y > < / D i a g r a m O b j e c t K e y > < D i a g r a m O b j e c t K e y > < K e y > L i n k s \ & l t ; C o l u m n s \ S u m   o f   D e a t h s   -   N o n - m e l a n o m a   s k i n   c a n c e r   -   S e x :   B o t h   -   A g e :   A l l   A g e s   ( N & g t ; - & l t ; M e a s u r e s \ D e a t h s   -   N o n - m e l a n o m a   s k i n   c a n c e r   -   S e x :   B o t h   -   A g e :   A l l   A g e s   ( N & g t ; < / K e y > < / D i a g r a m O b j e c t K e y > < D i a g r a m O b j e c t K e y > < K e y > L i n k s \ & l t ; C o l u m n s \ S u m   o f   D e a t h s   -   N o n - m e l a n o m a   s k i n   c a n c e r   -   S e x :   B o t h   -   A g e :   A l l   A g e s   ( N & g t ; - & l t ; M e a s u r e s \ D e a t h s   -   N o n - m e l a n o m a   s k i n   c a n c e r   -   S e x :   B o t h   -   A g e :   A l l   A g e s   ( N & g t ; \ C O L U M N < / K e y > < / D i a g r a m O b j e c t K e y > < D i a g r a m O b j e c t K e y > < K e y > L i n k s \ & l t ; C o l u m n s \ S u m   o f   D e a t h s   -   N o n - m e l a n o m a   s k i n   c a n c e r   -   S e x :   B o t h   -   A g e :   A l l   A g e s   ( N & g t ; - & l t ; M e a s u r e s \ D e a t h s   -   N o n - m e l a n o m a   s k i n   c a n c e r   -   S e x :   B o t h   -   A g e :   A l l   A g e s   ( N & g t ; \ M E A S U R E < / K e y > < / D i a g r a m O b j e c t K e y > < D i a g r a m O b j e c t K e y > < K e y > L i n k s \ & l t ; C o l u m n s \ S u m   o f   D e a t h s   -   M e s o t h e l i o m a   -   S e x :   B o t h   -   A g e :   A l l   A g e s   ( N u m b e r ) & g t ; - & l t ; M e a s u r e s \ D e a t h s   -   M e s o t h e l i o m a   -   S e x :   B o t h   -   A g e :   A l l   A g e s   ( N u m b e r ) & g t ; < / K e y > < / D i a g r a m O b j e c t K e y > < D i a g r a m O b j e c t K e y > < K e y > L i n k s \ & l t ; C o l u m n s \ S u m   o f   D e a t h s   -   M e s o t h e l i o m a   -   S e x :   B o t h   -   A g e :   A l l   A g e s   ( N u m b e r ) & g t ; - & l t ; M e a s u r e s \ D e a t h s   -   M e s o t h e l i o m a   -   S e x :   B o t h   -   A g e :   A l l   A g e s   ( N u m b e r ) & g t ; \ C O L U M N < / K e y > < / D i a g r a m O b j e c t K e y > < D i a g r a m O b j e c t K e y > < K e y > L i n k s \ & l t ; C o l u m n s \ S u m   o f   D e a t h s   -   M e s o t h e l i o m a   -   S e x :   B o t h   -   A g e :   A l l   A g e s   ( N u m b e r ) & g t ; - & l t ; M e a s u r e s \ D e a t h s   -   M e s o t h e l i o m a   -   S e x :   B o t h   -   A g e :   A l l   A g e s   ( N u m b e r ) & g t ; \ M E A S U R E 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 D e a t h s   -   L i v e r   c a n c e r   -   S e x :   B o t h   -   A g e :   A l l   A g e s   ( N u m b e r ) < / K e y > < / a : K e y > < a : V a l u e   i : t y p e = " M e a s u r e G r i d N o d e V i e w S t a t e " > < C o l u m n > 3 < / C o l u m n > < L a y e d O u t > t r u e < / L a y e d O u t > < W a s U I I n v i s i b l e > t r u e < / W a s U I I n v i s i b l e > < / a : V a l u e > < / a : K e y V a l u e O f D i a g r a m O b j e c t K e y a n y T y p e z b w N T n L X > < a : K e y V a l u e O f D i a g r a m O b j e c t K e y a n y T y p e z b w N T n L X > < a : K e y > < K e y > M e a s u r e s \ S u m   o f   D e a t h s   -   L i v e r   c a n c e r   -   S e x :   B o t h   -   A g e :   A l l   A g e s   ( N u m b e r ) \ T a g I n f o \ F o r m u l a < / K e y > < / a : K e y > < a : V a l u e   i : t y p e = " M e a s u r e G r i d V i e w S t a t e I D i a g r a m T a g A d d i t i o n a l I n f o " / > < / a : K e y V a l u e O f D i a g r a m O b j e c t K e y a n y T y p e z b w N T n L X > < a : K e y V a l u e O f D i a g r a m O b j e c t K e y a n y T y p e z b w N T n L X > < a : K e y > < K e y > M e a s u r e s \ S u m   o f   D e a t h s   -   L i v e r   c a n c e r   -   S e x :   B o t h   -   A g e :   A l l   A g e s   ( N u m b e r ) \ T a g I n f o \ V a l u e < / K e y > < / a : K e y > < a : V a l u e   i : t y p e = " M e a s u r e G r i d V i e w S t a t e I D i a g r a m T a g A d d i t i o n a l I n f o " / > < / a : K e y V a l u e O f D i a g r a m O b j e c t K e y a n y T y p e z b w N T n L X > < a : K e y V a l u e O f D i a g r a m O b j e c t K e y a n y T y p e z b w N T n L X > < a : K e y > < K e y > M e a s u r e s \ S u m   o f   D e a t h s   -   K i d n e y   c a n c e r   -   S e x :   B o t h   -   A g e :   A l l   A g e s   ( N u m b e r ) < / K e y > < / a : K e y > < a : V a l u e   i : t y p e = " M e a s u r e G r i d N o d e V i e w S t a t e " > < C o l u m n > 4 < / C o l u m n > < L a y e d O u t > t r u e < / L a y e d O u t > < W a s U I I n v i s i b l e > t r u e < / W a s U I I n v i s i b l e > < / a : V a l u e > < / a : K e y V a l u e O f D i a g r a m O b j e c t K e y a n y T y p e z b w N T n L X > < a : K e y V a l u e O f D i a g r a m O b j e c t K e y a n y T y p e z b w N T n L X > < a : K e y > < K e y > M e a s u r e s \ S u m   o f   D e a t h s   -   K i d n e y   c a n c e r   -   S e x :   B o t h   -   A g e :   A l l   A g e s   ( N u m b e r ) \ T a g I n f o \ F o r m u l a < / K e y > < / a : K e y > < a : V a l u e   i : t y p e = " M e a s u r e G r i d V i e w S t a t e I D i a g r a m T a g A d d i t i o n a l I n f o " / > < / a : K e y V a l u e O f D i a g r a m O b j e c t K e y a n y T y p e z b w N T n L X > < a : K e y V a l u e O f D i a g r a m O b j e c t K e y a n y T y p e z b w N T n L X > < a : K e y > < K e y > M e a s u r e s \ S u m   o f   D e a t h s   -   K i d n e y   c a n c e r   -   S e x :   B o t h   -   A g e :   A l l   A g e s   ( N u m b e r ) \ T a g I n f o \ V a l u e < / K e y > < / a : K e y > < a : V a l u e   i : t y p e = " M e a s u r e G r i d V i e w S t a t e I D i a g r a m T a g A d d i t i o n a l I n f o " / > < / a : K e y V a l u e O f D i a g r a m O b j e c t K e y a n y T y p e z b w N T n L X > < a : K e y V a l u e O f D i a g r a m O b j e c t K e y a n y T y p e z b w N T n L X > < a : K e y > < K e y > M e a s u r e s \ S u m   o f   D e a t h s   -   L i p   a n d   o r a l   c a v i t y   c a n c e r   -   S e x :   B o t h   -   A g e :   A l l   A g e s < / K e y > < / a : K e y > < a : V a l u e   i : t y p e = " M e a s u r e G r i d N o d e V i e w S t a t e " > < C o l u m n > 5 < / C o l u m n > < L a y e d O u t > t r u e < / L a y e d O u t > < W a s U I I n v i s i b l e > t r u e < / W a s U I I n v i s i b l e > < / a : V a l u e > < / a : K e y V a l u e O f D i a g r a m O b j e c t K e y a n y T y p e z b w N T n L X > < a : K e y V a l u e O f D i a g r a m O b j e c t K e y a n y T y p e z b w N T n L X > < a : K e y > < K e y > M e a s u r e s \ S u m   o f   D e a t h s   -   L i p   a n d   o r a l   c a v i t y   c a n c e r   -   S e x :   B o t h   -   A g e :   A l l   A g e s \ T a g I n f o \ F o r m u l a < / K e y > < / a : K e y > < a : V a l u e   i : t y p e = " M e a s u r e G r i d V i e w S t a t e I D i a g r a m T a g A d d i t i o n a l I n f o " / > < / a : K e y V a l u e O f D i a g r a m O b j e c t K e y a n y T y p e z b w N T n L X > < a : K e y V a l u e O f D i a g r a m O b j e c t K e y a n y T y p e z b w N T n L X > < a : K e y > < K e y > M e a s u r e s \ S u m   o f   D e a t h s   -   L i p   a n d   o r a l   c a v i t y   c a n c e r   -   S e x :   B o t h   -   A g e :   A l l   A g e s \ T a g I n f o \ V a l u e < / K e y > < / a : K e y > < a : V a l u e   i : t y p e = " M e a s u r e G r i d V i e w S t a t e I D i a g r a m T a g A d d i t i o n a l I n f o " / > < / a : K e y V a l u e O f D i a g r a m O b j e c t K e y a n y T y p e z b w N T n L X > < a : K e y V a l u e O f D i a g r a m O b j e c t K e y a n y T y p e z b w N T n L X > < a : K e y > < K e y > M e a s u r e s \ S u m   o f   D e a t h s   -   T r a c h e a l ,   b r o n c h u s ,   a n d   l u n g   c a n c e r   -   S e x :   B o t h   -   A g e : < / K e y > < / a : K e y > < a : V a l u e   i : t y p e = " M e a s u r e G r i d N o d e V i e w S t a t e " > < C o l u m n > 6 < / C o l u m n > < L a y e d O u t > t r u e < / L a y e d O u t > < W a s U I I n v i s i b l e > t r u e < / W a s U I I n v i s i b l e > < / a : V a l u e > < / a : K e y V a l u e O f D i a g r a m O b j e c t K e y a n y T y p e z b w N T n L X > < a : K e y V a l u e O f D i a g r a m O b j e c t K e y a n y T y p e z b w N T n L X > < a : K e y > < K e y > M e a s u r e s \ S u m   o f   D e a t h s   -   T r a c h e a l ,   b r o n c h u s ,   a n d   l u n g   c a n c e r   -   S e x :   B o t h   -   A g e : \ T a g I n f o \ F o r m u l a < / K e y > < / a : K e y > < a : V a l u e   i : t y p e = " M e a s u r e G r i d V i e w S t a t e I D i a g r a m T a g A d d i t i o n a l I n f o " / > < / a : K e y V a l u e O f D i a g r a m O b j e c t K e y a n y T y p e z b w N T n L X > < a : K e y V a l u e O f D i a g r a m O b j e c t K e y a n y T y p e z b w N T n L X > < a : K e y > < K e y > M e a s u r e s \ S u m   o f   D e a t h s   -   T r a c h e a l ,   b r o n c h u s ,   a n d   l u n g   c a n c e r   -   S e x :   B o t h   -   A g e : \ T a g I n f o \ V a l u e < / K e y > < / a : K e y > < a : V a l u e   i : t y p e = " M e a s u r e G r i d V i e w S t a t e I D i a g r a m T a g A d d i t i o n a l I n f o " / > < / a : K e y V a l u e O f D i a g r a m O b j e c t K e y a n y T y p e z b w N T n L X > < a : K e y V a l u e O f D i a g r a m O b j e c t K e y a n y T y p e z b w N T n L X > < a : K e y > < K e y > M e a s u r e s \ S u m   o f   D e a t h s   -   L a r y n x   c a n c e r   -   S e x :   B o t h   -   A g e :   A l l   A g e s   ( N u m b e r ) < / K e y > < / a : K e y > < a : V a l u e   i : t y p e = " M e a s u r e G r i d N o d e V i e w S t a t e " > < C o l u m n > 7 < / C o l u m n > < L a y e d O u t > t r u e < / L a y e d O u t > < W a s U I I n v i s i b l e > t r u e < / W a s U I I n v i s i b l e > < / a : V a l u e > < / a : K e y V a l u e O f D i a g r a m O b j e c t K e y a n y T y p e z b w N T n L X > < a : K e y V a l u e O f D i a g r a m O b j e c t K e y a n y T y p e z b w N T n L X > < a : K e y > < K e y > M e a s u r e s \ S u m   o f   D e a t h s   -   L a r y n x   c a n c e r   -   S e x :   B o t h   -   A g e :   A l l   A g e s   ( N u m b e r ) \ T a g I n f o \ F o r m u l a < / K e y > < / a : K e y > < a : V a l u e   i : t y p e = " M e a s u r e G r i d V i e w S t a t e I D i a g r a m T a g A d d i t i o n a l I n f o " / > < / a : K e y V a l u e O f D i a g r a m O b j e c t K e y a n y T y p e z b w N T n L X > < a : K e y V a l u e O f D i a g r a m O b j e c t K e y a n y T y p e z b w N T n L X > < a : K e y > < K e y > M e a s u r e s \ S u m   o f   D e a t h s   -   L a r y n x   c a n c e r   -   S e x :   B o t h   -   A g e :   A l l   A g e s   ( N u m b e r ) \ T a g I n f o \ V a l u e < / K e y > < / a : K e y > < a : V a l u e   i : t y p e = " M e a s u r e G r i d V i e w S t a t e I D i a g r a m T a g A d d i t i o n a l I n f o " / > < / a : K e y V a l u e O f D i a g r a m O b j e c t K e y a n y T y p e z b w N T n L X > < a : K e y V a l u e O f D i a g r a m O b j e c t K e y a n y T y p e z b w N T n L X > < a : K e y > < K e y > M e a s u r e s \ S u m   o f   D e a t h s   -   G a l l b l a d d e r   a n d   b i l i a r y   t r a c t   c a n c e r   -   S e x :   B o t h   -   A g e : < / K e y > < / a : K e y > < a : V a l u e   i : t y p e = " M e a s u r e G r i d N o d e V i e w S t a t e " > < C o l u m n > 8 < / C o l u m n > < L a y e d O u t > t r u e < / L a y e d O u t > < W a s U I I n v i s i b l e > t r u e < / W a s U I I n v i s i b l e > < / a : V a l u e > < / a : K e y V a l u e O f D i a g r a m O b j e c t K e y a n y T y p e z b w N T n L X > < a : K e y V a l u e O f D i a g r a m O b j e c t K e y a n y T y p e z b w N T n L X > < a : K e y > < K e y > M e a s u r e s \ S u m   o f   D e a t h s   -   G a l l b l a d d e r   a n d   b i l i a r y   t r a c t   c a n c e r   -   S e x :   B o t h   -   A g e : \ T a g I n f o \ F o r m u l a < / K e y > < / a : K e y > < a : V a l u e   i : t y p e = " M e a s u r e G r i d V i e w S t a t e I D i a g r a m T a g A d d i t i o n a l I n f o " / > < / a : K e y V a l u e O f D i a g r a m O b j e c t K e y a n y T y p e z b w N T n L X > < a : K e y V a l u e O f D i a g r a m O b j e c t K e y a n y T y p e z b w N T n L X > < a : K e y > < K e y > M e a s u r e s \ S u m   o f   D e a t h s   -   G a l l b l a d d e r   a n d   b i l i a r y   t r a c t   c a n c e r   -   S e x :   B o t h   -   A g e : \ T a g I n f o \ V a l u e < / K e y > < / a : K e y > < a : V a l u e   i : t y p e = " M e a s u r e G r i d V i e w S t a t e I D i a g r a m T a g A d d i t i o n a l I n f o " / > < / a : K e y V a l u e O f D i a g r a m O b j e c t K e y a n y T y p e z b w N T n L X > < a : K e y V a l u e O f D i a g r a m O b j e c t K e y a n y T y p e z b w N T n L X > < a : K e y > < K e y > M e a s u r e s \ S u m   o f   D e a t h s   -   M a l i g n a n t   s k i n   m e l a n o m a   -   S e x :   B o t h   -   A g e :   A l l   A g e s   ( N u < / K e y > < / a : K e y > < a : V a l u e   i : t y p e = " M e a s u r e G r i d N o d e V i e w S t a t e " > < C o l u m n > 9 < / C o l u m n > < L a y e d O u t > t r u e < / L a y e d O u t > < W a s U I I n v i s i b l e > t r u e < / W a s U I I n v i s i b l e > < / a : V a l u e > < / a : K e y V a l u e O f D i a g r a m O b j e c t K e y a n y T y p e z b w N T n L X > < a : K e y V a l u e O f D i a g r a m O b j e c t K e y a n y T y p e z b w N T n L X > < a : K e y > < K e y > M e a s u r e s \ S u m   o f   D e a t h s   -   M a l i g n a n t   s k i n   m e l a n o m a   -   S e x :   B o t h   -   A g e :   A l l   A g e s   ( N u \ T a g I n f o \ F o r m u l a < / K e y > < / a : K e y > < a : V a l u e   i : t y p e = " M e a s u r e G r i d V i e w S t a t e I D i a g r a m T a g A d d i t i o n a l I n f o " / > < / a : K e y V a l u e O f D i a g r a m O b j e c t K e y a n y T y p e z b w N T n L X > < a : K e y V a l u e O f D i a g r a m O b j e c t K e y a n y T y p e z b w N T n L X > < a : K e y > < K e y > M e a s u r e s \ S u m   o f   D e a t h s   -   M a l i g n a n t   s k i n   m e l a n o m a   -   S e x :   B o t h   -   A g e :   A l l   A g e s   ( N u \ T a g I n f o \ V a l u e < / K e y > < / a : K e y > < a : V a l u e   i : t y p e = " M e a s u r e G r i d V i e w S t a t e I D i a g r a m T a g A d d i t i o n a l I n f o " / > < / a : K e y V a l u e O f D i a g r a m O b j e c t K e y a n y T y p e z b w N T n L X > < a : K e y V a l u e O f D i a g r a m O b j e c t K e y a n y T y p e z b w N T n L X > < a : K e y > < K e y > M e a s u r e s \ S u m   o f   D e a t h s   -   L e u k e m i a   -   S e x :   B o t h   -   A g e :   A l l   A g e s   ( N u m b e r ) < / K e y > < / a : K e y > < a : V a l u e   i : t y p e = " M e a s u r e G r i d N o d e V i e w S t a t e " > < C o l u m n > 1 0 < / C o l u m n > < L a y e d O u t > t r u e < / L a y e d O u t > < W a s U I I n v i s i b l e > t r u e < / W a s U I I n v i s i b l e > < / a : V a l u e > < / a : K e y V a l u e O f D i a g r a m O b j e c t K e y a n y T y p e z b w N T n L X > < a : K e y V a l u e O f D i a g r a m O b j e c t K e y a n y T y p e z b w N T n L X > < a : K e y > < K e y > M e a s u r e s \ S u m   o f   D e a t h s   -   L e u k e m i a   -   S e x :   B o t h   -   A g e :   A l l   A g e s   ( N u m b e r ) \ T a g I n f o \ F o r m u l a < / K e y > < / a : K e y > < a : V a l u e   i : t y p e = " M e a s u r e G r i d V i e w S t a t e I D i a g r a m T a g A d d i t i o n a l I n f o " / > < / a : K e y V a l u e O f D i a g r a m O b j e c t K e y a n y T y p e z b w N T n L X > < a : K e y V a l u e O f D i a g r a m O b j e c t K e y a n y T y p e z b w N T n L X > < a : K e y > < K e y > M e a s u r e s \ S u m   o f   D e a t h s   -   L e u k e m i a   -   S e x :   B o t h   -   A g e :   A l l   A g e s   ( N u m b e r ) \ T a g I n f o \ V a l u e < / K e y > < / a : K e y > < a : V a l u e   i : t y p e = " M e a s u r e G r i d V i e w S t a t e I D i a g r a m T a g A d d i t i o n a l I n f o " / > < / a : K e y V a l u e O f D i a g r a m O b j e c t K e y a n y T y p e z b w N T n L X > < a : K e y V a l u e O f D i a g r a m O b j e c t K e y a n y T y p e z b w N T n L X > < a : K e y > < K e y > M e a s u r e s \ S u m   o f   D e a t h s   -   H o d g k i n   l y m p h o m a   -   S e x :   B o t h   -   A g e :   A l l   A g e s   ( N u m b e r ) < / K e y > < / a : K e y > < a : V a l u e   i : t y p e = " M e a s u r e G r i d N o d e V i e w S t a t e " > < C o l u m n > 1 1 < / C o l u m n > < L a y e d O u t > t r u e < / L a y e d O u t > < W a s U I I n v i s i b l e > t r u e < / W a s U I I n v i s i b l e > < / a : V a l u e > < / a : K e y V a l u e O f D i a g r a m O b j e c t K e y a n y T y p e z b w N T n L X > < a : K e y V a l u e O f D i a g r a m O b j e c t K e y a n y T y p e z b w N T n L X > < a : K e y > < K e y > M e a s u r e s \ S u m   o f   D e a t h s   -   H o d g k i n   l y m p h o m a   -   S e x :   B o t h   -   A g e :   A l l   A g e s   ( N u m b e r ) \ T a g I n f o \ F o r m u l a < / K e y > < / a : K e y > < a : V a l u e   i : t y p e = " M e a s u r e G r i d V i e w S t a t e I D i a g r a m T a g A d d i t i o n a l I n f o " / > < / a : K e y V a l u e O f D i a g r a m O b j e c t K e y a n y T y p e z b w N T n L X > < a : K e y V a l u e O f D i a g r a m O b j e c t K e y a n y T y p e z b w N T n L X > < a : K e y > < K e y > M e a s u r e s \ S u m   o f   D e a t h s   -   H o d g k i n   l y m p h o m a   -   S e x :   B o t h   -   A g e :   A l l   A g e s   ( N u m b e r ) \ T a g I n f o \ V a l u e < / K e y > < / a : K e y > < a : V a l u e   i : t y p e = " M e a s u r e G r i d V i e w S t a t e I D i a g r a m T a g A d d i t i o n a l I n f o " / > < / a : K e y V a l u e O f D i a g r a m O b j e c t K e y a n y T y p e z b w N T n L X > < a : K e y V a l u e O f D i a g r a m O b j e c t K e y a n y T y p e z b w N T n L X > < a : K e y > < K e y > M e a s u r e s \ S u m   o f   D e a t h s   -   M u l t i p l e   m y e l o m a   -   S e x :   B o t h   -   A g e :   A l l   A g e s   ( N u m b e r ) < / K e y > < / a : K e y > < a : V a l u e   i : t y p e = " M e a s u r e G r i d N o d e V i e w S t a t e " > < C o l u m n > 1 2 < / C o l u m n > < L a y e d O u t > t r u e < / L a y e d O u t > < W a s U I I n v i s i b l e > t r u e < / W a s U I I n v i s i b l e > < / a : V a l u e > < / a : K e y V a l u e O f D i a g r a m O b j e c t K e y a n y T y p e z b w N T n L X > < a : K e y V a l u e O f D i a g r a m O b j e c t K e y a n y T y p e z b w N T n L X > < a : K e y > < K e y > M e a s u r e s \ S u m   o f   D e a t h s   -   M u l t i p l e   m y e l o m a   -   S e x :   B o t h   -   A g e :   A l l   A g e s   ( N u m b e r ) \ T a g I n f o \ F o r m u l a < / K e y > < / a : K e y > < a : V a l u e   i : t y p e = " M e a s u r e G r i d V i e w S t a t e I D i a g r a m T a g A d d i t i o n a l I n f o " / > < / a : K e y V a l u e O f D i a g r a m O b j e c t K e y a n y T y p e z b w N T n L X > < a : K e y V a l u e O f D i a g r a m O b j e c t K e y a n y T y p e z b w N T n L X > < a : K e y > < K e y > M e a s u r e s \ S u m   o f   D e a t h s   -   M u l t i p l e   m y e l o m a   -   S e x :   B o t h   -   A g e :   A l l   A g e s   ( N u m b e r ) \ T a g I n f o \ V a l u e < / K e y > < / a : K e y > < a : V a l u e   i : t y p e = " M e a s u r e G r i d V i e w S t a t e I D i a g r a m T a g A d d i t i o n a l I n f o " / > < / a : K e y V a l u e O f D i a g r a m O b j e c t K e y a n y T y p e z b w N T n L X > < a : K e y V a l u e O f D i a g r a m O b j e c t K e y a n y T y p e z b w N T n L X > < a : K e y > < K e y > M e a s u r e s \ S u m   o f   D e a t h s   -   O t h e r   n e o p l a s m s   -   S e x :   B o t h   -   A g e :   A l l   A g e s   ( N u m b e r ) < / K e y > < / a : K e y > < a : V a l u e   i : t y p e = " M e a s u r e G r i d N o d e V i e w S t a t e " > < C o l u m n > 1 3 < / C o l u m n > < L a y e d O u t > t r u e < / L a y e d O u t > < W a s U I I n v i s i b l e > t r u e < / W a s U I I n v i s i b l e > < / a : V a l u e > < / a : K e y V a l u e O f D i a g r a m O b j e c t K e y a n y T y p e z b w N T n L X > < a : K e y V a l u e O f D i a g r a m O b j e c t K e y a n y T y p e z b w N T n L X > < a : K e y > < K e y > M e a s u r e s \ S u m   o f   D e a t h s   -   O t h e r   n e o p l a s m s   -   S e x :   B o t h   -   A g e :   A l l   A g e s   ( N u m b e r ) \ T a g I n f o \ F o r m u l a < / K e y > < / a : K e y > < a : V a l u e   i : t y p e = " M e a s u r e G r i d V i e w S t a t e I D i a g r a m T a g A d d i t i o n a l I n f o " / > < / a : K e y V a l u e O f D i a g r a m O b j e c t K e y a n y T y p e z b w N T n L X > < a : K e y V a l u e O f D i a g r a m O b j e c t K e y a n y T y p e z b w N T n L X > < a : K e y > < K e y > M e a s u r e s \ S u m   o f   D e a t h s   -   O t h e r   n e o p l a s m s   -   S e x :   B o t h   -   A g e :   A l l   A g e s   ( N u m b e r ) \ T a g I n f o \ V a l u e < / K e y > < / a : K e y > < a : V a l u e   i : t y p e = " M e a s u r e G r i d V i e w S t a t e I D i a g r a m T a g A d d i t i o n a l I n f o " / > < / a : K e y V a l u e O f D i a g r a m O b j e c t K e y a n y T y p e z b w N T n L X > < a : K e y V a l u e O f D i a g r a m O b j e c t K e y a n y T y p e z b w N T n L X > < a : K e y > < K e y > M e a s u r e s \ S u m   o f   D e a t h s   -   B r e a s t   c a n c e r   -   S e x :   B o t h   -   A g e :   A l l   A g e s   ( N u m b e r ) < / K e y > < / a : K e y > < a : V a l u e   i : t y p e = " M e a s u r e G r i d N o d e V i e w S t a t e " > < C o l u m n > 1 4 < / C o l u m n > < L a y e d O u t > t r u e < / L a y e d O u t > < W a s U I I n v i s i b l e > t r u e < / W a s U I I n v i s i b l e > < / a : V a l u e > < / a : K e y V a l u e O f D i a g r a m O b j e c t K e y a n y T y p e z b w N T n L X > < a : K e y V a l u e O f D i a g r a m O b j e c t K e y a n y T y p e z b w N T n L X > < a : K e y > < K e y > M e a s u r e s \ S u m   o f   D e a t h s   -   B r e a s t   c a n c e r   -   S e x :   B o t h   -   A g e :   A l l   A g e s   ( N u m b e r ) \ T a g I n f o \ F o r m u l a < / K e y > < / a : K e y > < a : V a l u e   i : t y p e = " M e a s u r e G r i d V i e w S t a t e I D i a g r a m T a g A d d i t i o n a l I n f o " / > < / a : K e y V a l u e O f D i a g r a m O b j e c t K e y a n y T y p e z b w N T n L X > < a : K e y V a l u e O f D i a g r a m O b j e c t K e y a n y T y p e z b w N T n L X > < a : K e y > < K e y > M e a s u r e s \ S u m   o f   D e a t h s   -   B r e a s t   c a n c e r   -   S e x :   B o t h   -   A g e :   A l l   A g e s   ( N u m b e r ) \ T a g I n f o \ V a l u e < / K e y > < / a : K e y > < a : V a l u e   i : t y p e = " M e a s u r e G r i d V i e w S t a t e I D i a g r a m T a g A d d i t i o n a l I n f o " / > < / a : K e y V a l u e O f D i a g r a m O b j e c t K e y a n y T y p e z b w N T n L X > < a : K e y V a l u e O f D i a g r a m O b j e c t K e y a n y T y p e z b w N T n L X > < a : K e y > < K e y > M e a s u r e s \ S u m   o f   D e a t h s   -   P r o s t a t e   c a n c e r   -   S e x :   B o t h   -   A g e :   A l l   A g e s   ( N u m b e r ) < / K e y > < / a : K e y > < a : V a l u e   i : t y p e = " M e a s u r e G r i d N o d e V i e w S t a t e " > < C o l u m n > 1 5 < / C o l u m n > < L a y e d O u t > t r u e < / L a y e d O u t > < W a s U I I n v i s i b l e > t r u e < / W a s U I I n v i s i b l e > < / a : V a l u e > < / a : K e y V a l u e O f D i a g r a m O b j e c t K e y a n y T y p e z b w N T n L X > < a : K e y V a l u e O f D i a g r a m O b j e c t K e y a n y T y p e z b w N T n L X > < a : K e y > < K e y > M e a s u r e s \ S u m   o f   D e a t h s   -   P r o s t a t e   c a n c e r   -   S e x :   B o t h   -   A g e :   A l l   A g e s   ( N u m b e r ) \ T a g I n f o \ F o r m u l a < / K e y > < / a : K e y > < a : V a l u e   i : t y p e = " M e a s u r e G r i d V i e w S t a t e I D i a g r a m T a g A d d i t i o n a l I n f o " / > < / a : K e y V a l u e O f D i a g r a m O b j e c t K e y a n y T y p e z b w N T n L X > < a : K e y V a l u e O f D i a g r a m O b j e c t K e y a n y T y p e z b w N T n L X > < a : K e y > < K e y > M e a s u r e s \ S u m   o f   D e a t h s   -   P r o s t a t e   c a n c e r   -   S e x :   B o t h   -   A g e :   A l l   A g e s   ( N u m b e r ) \ T a g I n f o \ V a l u e < / K e y > < / a : K e y > < a : V a l u e   i : t y p e = " M e a s u r e G r i d V i e w S t a t e I D i a g r a m T a g A d d i t i o n a l I n f o " / > < / a : K e y V a l u e O f D i a g r a m O b j e c t K e y a n y T y p e z b w N T n L X > < a : K e y V a l u e O f D i a g r a m O b j e c t K e y a n y T y p e z b w N T n L X > < a : K e y > < K e y > M e a s u r e s \ S u m   o f   D e a t h s   -   T h y r o i d   c a n c e r   -   S e x :   B o t h   -   A g e :   A l l   A g e s   ( N u m b e r ) < / K e y > < / a : K e y > < a : V a l u e   i : t y p e = " M e a s u r e G r i d N o d e V i e w S t a t e " > < C o l u m n > 1 6 < / C o l u m n > < L a y e d O u t > t r u e < / L a y e d O u t > < W a s U I I n v i s i b l e > t r u e < / W a s U I I n v i s i b l e > < / a : V a l u e > < / a : K e y V a l u e O f D i a g r a m O b j e c t K e y a n y T y p e z b w N T n L X > < a : K e y V a l u e O f D i a g r a m O b j e c t K e y a n y T y p e z b w N T n L X > < a : K e y > < K e y > M e a s u r e s \ S u m   o f   D e a t h s   -   T h y r o i d   c a n c e r   -   S e x :   B o t h   -   A g e :   A l l   A g e s   ( N u m b e r ) \ T a g I n f o \ F o r m u l a < / K e y > < / a : K e y > < a : V a l u e   i : t y p e = " M e a s u r e G r i d V i e w S t a t e I D i a g r a m T a g A d d i t i o n a l I n f o " / > < / a : K e y V a l u e O f D i a g r a m O b j e c t K e y a n y T y p e z b w N T n L X > < a : K e y V a l u e O f D i a g r a m O b j e c t K e y a n y T y p e z b w N T n L X > < a : K e y > < K e y > M e a s u r e s \ S u m   o f   D e a t h s   -   T h y r o i d   c a n c e r   -   S e x :   B o t h   -   A g e :   A l l   A g e s   ( N u m b e r ) \ T a g I n f o \ V a l u e < / K e y > < / a : K e y > < a : V a l u e   i : t y p e = " M e a s u r e G r i d V i e w S t a t e I D i a g r a m T a g A d d i t i o n a l I n f o " / > < / a : K e y V a l u e O f D i a g r a m O b j e c t K e y a n y T y p e z b w N T n L X > < a : K e y V a l u e O f D i a g r a m O b j e c t K e y a n y T y p e z b w N T n L X > < a : K e y > < K e y > M e a s u r e s \ S u m   o f   D e a t h s   -   S t o m a c h   c a n c e r   -   S e x :   B o t h   -   A g e :   A l l   A g e s   ( N u m b e r ) < / K e y > < / a : K e y > < a : V a l u e   i : t y p e = " M e a s u r e G r i d N o d e V i e w S t a t e " > < C o l u m n > 1 7 < / C o l u m n > < L a y e d O u t > t r u e < / L a y e d O u t > < W a s U I I n v i s i b l e > t r u e < / W a s U I I n v i s i b l e > < / a : V a l u e > < / a : K e y V a l u e O f D i a g r a m O b j e c t K e y a n y T y p e z b w N T n L X > < a : K e y V a l u e O f D i a g r a m O b j e c t K e y a n y T y p e z b w N T n L X > < a : K e y > < K e y > M e a s u r e s \ S u m   o f   D e a t h s   -   S t o m a c h   c a n c e r   -   S e x :   B o t h   -   A g e :   A l l   A g e s   ( N u m b e r ) \ T a g I n f o \ F o r m u l a < / K e y > < / a : K e y > < a : V a l u e   i : t y p e = " M e a s u r e G r i d V i e w S t a t e I D i a g r a m T a g A d d i t i o n a l I n f o " / > < / a : K e y V a l u e O f D i a g r a m O b j e c t K e y a n y T y p e z b w N T n L X > < a : K e y V a l u e O f D i a g r a m O b j e c t K e y a n y T y p e z b w N T n L X > < a : K e y > < K e y > M e a s u r e s \ S u m   o f   D e a t h s   -   S t o m a c h   c a n c e r   -   S e x :   B o t h   -   A g e :   A l l   A g e s   ( N u m b e r ) \ T a g I n f o \ V a l u e < / K e y > < / a : K e y > < a : V a l u e   i : t y p e = " M e a s u r e G r i d V i e w S t a t e I D i a g r a m T a g A d d i t i o n a l I n f o " / > < / a : K e y V a l u e O f D i a g r a m O b j e c t K e y a n y T y p e z b w N T n L X > < a : K e y V a l u e O f D i a g r a m O b j e c t K e y a n y T y p e z b w N T n L X > < a : K e y > < K e y > M e a s u r e s \ S u m   o f   D e a t h s   -   B l a d d e r   c a n c e r   -   S e x :   B o t h   -   A g e :   A l l   A g e s   ( N u m b e r ) < / K e y > < / a : K e y > < a : V a l u e   i : t y p e = " M e a s u r e G r i d N o d e V i e w S t a t e " > < C o l u m n > 1 8 < / C o l u m n > < L a y e d O u t > t r u e < / L a y e d O u t > < W a s U I I n v i s i b l e > t r u e < / W a s U I I n v i s i b l e > < / a : V a l u e > < / a : K e y V a l u e O f D i a g r a m O b j e c t K e y a n y T y p e z b w N T n L X > < a : K e y V a l u e O f D i a g r a m O b j e c t K e y a n y T y p e z b w N T n L X > < a : K e y > < K e y > M e a s u r e s \ S u m   o f   D e a t h s   -   B l a d d e r   c a n c e r   -   S e x :   B o t h   -   A g e :   A l l   A g e s   ( N u m b e r ) \ T a g I n f o \ F o r m u l a < / K e y > < / a : K e y > < a : V a l u e   i : t y p e = " M e a s u r e G r i d V i e w S t a t e I D i a g r a m T a g A d d i t i o n a l I n f o " / > < / a : K e y V a l u e O f D i a g r a m O b j e c t K e y a n y T y p e z b w N T n L X > < a : K e y V a l u e O f D i a g r a m O b j e c t K e y a n y T y p e z b w N T n L X > < a : K e y > < K e y > M e a s u r e s \ S u m   o f   D e a t h s   -   B l a d d e r   c a n c e r   -   S e x :   B o t h   -   A g e :   A l l   A g e s   ( N u m b e r ) \ T a g I n f o \ V a l u e < / K e y > < / a : K e y > < a : V a l u e   i : t y p e = " M e a s u r e G r i d V i e w S t a t e I D i a g r a m T a g A d d i t i o n a l I n f o " / > < / a : K e y V a l u e O f D i a g r a m O b j e c t K e y a n y T y p e z b w N T n L X > < a : K e y V a l u e O f D i a g r a m O b j e c t K e y a n y T y p e z b w N T n L X > < a : K e y > < K e y > M e a s u r e s \ S u m   o f   D e a t h s   -   U t e r i n e   c a n c e r   -   S e x :   B o t h   -   A g e :   A l l   A g e s   ( N u m b e r ) < / K e y > < / a : K e y > < a : V a l u e   i : t y p e = " M e a s u r e G r i d N o d e V i e w S t a t e " > < C o l u m n > 1 9 < / C o l u m n > < L a y e d O u t > t r u e < / L a y e d O u t > < W a s U I I n v i s i b l e > t r u e < / W a s U I I n v i s i b l e > < / a : V a l u e > < / a : K e y V a l u e O f D i a g r a m O b j e c t K e y a n y T y p e z b w N T n L X > < a : K e y V a l u e O f D i a g r a m O b j e c t K e y a n y T y p e z b w N T n L X > < a : K e y > < K e y > M e a s u r e s \ S u m   o f   D e a t h s   -   U t e r i n e   c a n c e r   -   S e x :   B o t h   -   A g e :   A l l   A g e s   ( N u m b e r ) \ T a g I n f o \ F o r m u l a < / K e y > < / a : K e y > < a : V a l u e   i : t y p e = " M e a s u r e G r i d V i e w S t a t e I D i a g r a m T a g A d d i t i o n a l I n f o " / > < / a : K e y V a l u e O f D i a g r a m O b j e c t K e y a n y T y p e z b w N T n L X > < a : K e y V a l u e O f D i a g r a m O b j e c t K e y a n y T y p e z b w N T n L X > < a : K e y > < K e y > M e a s u r e s \ S u m   o f   D e a t h s   -   U t e r i n e   c a n c e r   -   S e x :   B o t h   -   A g e :   A l l   A g e s   ( N u m b e r ) \ T a g I n f o \ V a l u e < / K e y > < / a : K e y > < a : V a l u e   i : t y p e = " M e a s u r e G r i d V i e w S t a t e I D i a g r a m T a g A d d i t i o n a l I n f o " / > < / a : K e y V a l u e O f D i a g r a m O b j e c t K e y a n y T y p e z b w N T n L X > < a : K e y V a l u e O f D i a g r a m O b j e c t K e y a n y T y p e z b w N T n L X > < a : K e y > < K e y > M e a s u r e s \ S u m   o f   D e a t h s   -   O v a r i a n   c a n c e r   -   S e x :   B o t h   -   A g e :   A l l   A g e s   ( N u m b e r ) < / K e y > < / a : K e y > < a : V a l u e   i : t y p e = " M e a s u r e G r i d N o d e V i e w S t a t e " > < C o l u m n > 2 0 < / C o l u m n > < L a y e d O u t > t r u e < / L a y e d O u t > < W a s U I I n v i s i b l e > t r u e < / W a s U I I n v i s i b l e > < / a : V a l u e > < / a : K e y V a l u e O f D i a g r a m O b j e c t K e y a n y T y p e z b w N T n L X > < a : K e y V a l u e O f D i a g r a m O b j e c t K e y a n y T y p e z b w N T n L X > < a : K e y > < K e y > M e a s u r e s \ S u m   o f   D e a t h s   -   O v a r i a n   c a n c e r   -   S e x :   B o t h   -   A g e :   A l l   A g e s   ( N u m b e r ) \ T a g I n f o \ F o r m u l a < / K e y > < / a : K e y > < a : V a l u e   i : t y p e = " M e a s u r e G r i d V i e w S t a t e I D i a g r a m T a g A d d i t i o n a l I n f o " / > < / a : K e y V a l u e O f D i a g r a m O b j e c t K e y a n y T y p e z b w N T n L X > < a : K e y V a l u e O f D i a g r a m O b j e c t K e y a n y T y p e z b w N T n L X > < a : K e y > < K e y > M e a s u r e s \ S u m   o f   D e a t h s   -   O v a r i a n   c a n c e r   -   S e x :   B o t h   -   A g e :   A l l   A g e s   ( N u m b e r ) \ T a g I n f o \ V a l u e < / K e y > < / a : K e y > < a : V a l u e   i : t y p e = " M e a s u r e G r i d V i e w S t a t e I D i a g r a m T a g A d d i t i o n a l I n f o " / > < / a : K e y V a l u e O f D i a g r a m O b j e c t K e y a n y T y p e z b w N T n L X > < a : K e y V a l u e O f D i a g r a m O b j e c t K e y a n y T y p e z b w N T n L X > < a : K e y > < K e y > M e a s u r e s \ S u m   o f   D e a t h s   -   C e r v i c a l   c a n c e r   -   S e x :   B o t h   -   A g e :   A l l   A g e s   ( N u m b e r ) < / K e y > < / a : K e y > < a : V a l u e   i : t y p e = " M e a s u r e G r i d N o d e V i e w S t a t e " > < C o l u m n > 2 1 < / C o l u m n > < L a y e d O u t > t r u e < / L a y e d O u t > < W a s U I I n v i s i b l e > t r u e < / W a s U I I n v i s i b l e > < / a : V a l u e > < / a : K e y V a l u e O f D i a g r a m O b j e c t K e y a n y T y p e z b w N T n L X > < a : K e y V a l u e O f D i a g r a m O b j e c t K e y a n y T y p e z b w N T n L X > < a : K e y > < K e y > M e a s u r e s \ S u m   o f   D e a t h s   -   C e r v i c a l   c a n c e r   -   S e x :   B o t h   -   A g e :   A l l   A g e s   ( N u m b e r ) \ T a g I n f o \ F o r m u l a < / K e y > < / a : K e y > < a : V a l u e   i : t y p e = " M e a s u r e G r i d V i e w S t a t e I D i a g r a m T a g A d d i t i o n a l I n f o " / > < / a : K e y V a l u e O f D i a g r a m O b j e c t K e y a n y T y p e z b w N T n L X > < a : K e y V a l u e O f D i a g r a m O b j e c t K e y a n y T y p e z b w N T n L X > < a : K e y > < K e y > M e a s u r e s \ S u m   o f   D e a t h s   -   C e r v i c a l   c a n c e r   -   S e x :   B o t h   -   A g e :   A l l   A g e s   ( N u m b e r ) \ T a g I n f o \ V a l u e < / K e y > < / a : K e y > < a : V a l u e   i : t y p e = " M e a s u r e G r i d V i e w S t a t e I D i a g r a m T a g A d d i t i o n a l I n f o " / > < / a : K e y V a l u e O f D i a g r a m O b j e c t K e y a n y T y p e z b w N T n L X > < a : K e y V a l u e O f D i a g r a m O b j e c t K e y a n y T y p e z b w N T n L X > < a : K e y > < K e y > M e a s u r e s \ S u m   o f   D e a t h s   -   B r a i n   a n d   c e n t r a l   n e r v o u s   s y s t e m   c a n c e r   -   S e x :   B o t h   -   A < / K e y > < / a : K e y > < a : V a l u e   i : t y p e = " M e a s u r e G r i d N o d e V i e w S t a t e " > < C o l u m n > 2 2 < / C o l u m n > < L a y e d O u t > t r u e < / L a y e d O u t > < W a s U I I n v i s i b l e > t r u e < / W a s U I I n v i s i b l e > < / a : V a l u e > < / a : K e y V a l u e O f D i a g r a m O b j e c t K e y a n y T y p e z b w N T n L X > < a : K e y V a l u e O f D i a g r a m O b j e c t K e y a n y T y p e z b w N T n L X > < a : K e y > < K e y > M e a s u r e s \ S u m   o f   D e a t h s   -   B r a i n   a n d   c e n t r a l   n e r v o u s   s y s t e m   c a n c e r   -   S e x :   B o t h   -   A \ T a g I n f o \ F o r m u l a < / K e y > < / a : K e y > < a : V a l u e   i : t y p e = " M e a s u r e G r i d V i e w S t a t e I D i a g r a m T a g A d d i t i o n a l I n f o " / > < / a : K e y V a l u e O f D i a g r a m O b j e c t K e y a n y T y p e z b w N T n L X > < a : K e y V a l u e O f D i a g r a m O b j e c t K e y a n y T y p e z b w N T n L X > < a : K e y > < K e y > M e a s u r e s \ S u m   o f   D e a t h s   -   B r a i n   a n d   c e n t r a l   n e r v o u s   s y s t e m   c a n c e r   -   S e x :   B o t h   -   A \ T a g I n f o \ V a l u e < / K e y > < / a : K e y > < a : V a l u e   i : t y p e = " M e a s u r e G r i d V i e w S t a t e I D i a g r a m T a g A d d i t i o n a l I n f o " / > < / a : K e y V a l u e O f D i a g r a m O b j e c t K e y a n y T y p e z b w N T n L X > < a : K e y V a l u e O f D i a g r a m O b j e c t K e y a n y T y p e z b w N T n L X > < a : K e y > < K e y > M e a s u r e s \ S u m   o f   D e a t h s   -   N o n - H o d g k i n   l y m p h o m a   -   S e x :   B o t h   -   A g e :   A l l   A g e s   ( N u m b e < / K e y > < / a : K e y > < a : V a l u e   i : t y p e = " M e a s u r e G r i d N o d e V i e w S t a t e " > < C o l u m n > 2 3 < / C o l u m n > < L a y e d O u t > t r u e < / L a y e d O u t > < W a s U I I n v i s i b l e > t r u e < / W a s U I I n v i s i b l e > < / a : V a l u e > < / a : K e y V a l u e O f D i a g r a m O b j e c t K e y a n y T y p e z b w N T n L X > < a : K e y V a l u e O f D i a g r a m O b j e c t K e y a n y T y p e z b w N T n L X > < a : K e y > < K e y > M e a s u r e s \ S u m   o f   D e a t h s   -   N o n - H o d g k i n   l y m p h o m a   -   S e x :   B o t h   -   A g e :   A l l   A g e s   ( N u m b e \ T a g I n f o \ F o r m u l a < / K e y > < / a : K e y > < a : V a l u e   i : t y p e = " M e a s u r e G r i d V i e w S t a t e I D i a g r a m T a g A d d i t i o n a l I n f o " / > < / a : K e y V a l u e O f D i a g r a m O b j e c t K e y a n y T y p e z b w N T n L X > < a : K e y V a l u e O f D i a g r a m O b j e c t K e y a n y T y p e z b w N T n L X > < a : K e y > < K e y > M e a s u r e s \ S u m   o f   D e a t h s   -   N o n - H o d g k i n   l y m p h o m a   -   S e x :   B o t h   -   A g e :   A l l   A g e s   ( N u m b e \ T a g I n f o \ V a l u e < / K e y > < / a : K e y > < a : V a l u e   i : t y p e = " M e a s u r e G r i d V i e w S t a t e I D i a g r a m T a g A d d i t i o n a l I n f o " / > < / a : K e y V a l u e O f D i a g r a m O b j e c t K e y a n y T y p e z b w N T n L X > < a : K e y V a l u e O f D i a g r a m O b j e c t K e y a n y T y p e z b w N T n L X > < a : K e y > < K e y > M e a s u r e s \ S u m   o f   D e a t h s   -   P a n c r e a t i c   c a n c e r   -   S e x :   B o t h   -   A g e :   A l l   A g e s   ( N u m b e r ) < / K e y > < / a : K e y > < a : V a l u e   i : t y p e = " M e a s u r e G r i d N o d e V i e w S t a t e " > < C o l u m n > 2 4 < / C o l u m n > < L a y e d O u t > t r u e < / L a y e d O u t > < W a s U I I n v i s i b l e > t r u e < / W a s U I I n v i s i b l e > < / a : V a l u e > < / a : K e y V a l u e O f D i a g r a m O b j e c t K e y a n y T y p e z b w N T n L X > < a : K e y V a l u e O f D i a g r a m O b j e c t K e y a n y T y p e z b w N T n L X > < a : K e y > < K e y > M e a s u r e s \ S u m   o f   D e a t h s   -   P a n c r e a t i c   c a n c e r   -   S e x :   B o t h   -   A g e :   A l l   A g e s   ( N u m b e r ) \ T a g I n f o \ F o r m u l a < / K e y > < / a : K e y > < a : V a l u e   i : t y p e = " M e a s u r e G r i d V i e w S t a t e I D i a g r a m T a g A d d i t i o n a l I n f o " / > < / a : K e y V a l u e O f D i a g r a m O b j e c t K e y a n y T y p e z b w N T n L X > < a : K e y V a l u e O f D i a g r a m O b j e c t K e y a n y T y p e z b w N T n L X > < a : K e y > < K e y > M e a s u r e s \ S u m   o f   D e a t h s   -   P a n c r e a t i c   c a n c e r   -   S e x :   B o t h   -   A g e :   A l l   A g e s   ( N u m b e r ) \ T a g I n f o \ V a l u e < / K e y > < / a : K e y > < a : V a l u e   i : t y p e = " M e a s u r e G r i d V i e w S t a t e I D i a g r a m T a g A d d i t i o n a l I n f o " / > < / a : K e y V a l u e O f D i a g r a m O b j e c t K e y a n y T y p e z b w N T n L X > < a : K e y V a l u e O f D i a g r a m O b j e c t K e y a n y T y p e z b w N T n L X > < a : K e y > < K e y > M e a s u r e s \ S u m   o f   D e a t h s   -   E s o p h a g e a l   c a n c e r   -   S e x :   B o t h   -   A g e :   A l l   A g e s   ( N u m b e r ) < / K e y > < / a : K e y > < a : V a l u e   i : t y p e = " M e a s u r e G r i d N o d e V i e w S t a t e " > < C o l u m n > 2 5 < / C o l u m n > < L a y e d O u t > t r u e < / L a y e d O u t > < W a s U I I n v i s i b l e > t r u e < / W a s U I I n v i s i b l e > < / a : V a l u e > < / a : K e y V a l u e O f D i a g r a m O b j e c t K e y a n y T y p e z b w N T n L X > < a : K e y V a l u e O f D i a g r a m O b j e c t K e y a n y T y p e z b w N T n L X > < a : K e y > < K e y > M e a s u r e s \ S u m   o f   D e a t h s   -   E s o p h a g e a l   c a n c e r   -   S e x :   B o t h   -   A g e :   A l l   A g e s   ( N u m b e r ) \ T a g I n f o \ F o r m u l a < / K e y > < / a : K e y > < a : V a l u e   i : t y p e = " M e a s u r e G r i d V i e w S t a t e I D i a g r a m T a g A d d i t i o n a l I n f o " / > < / a : K e y V a l u e O f D i a g r a m O b j e c t K e y a n y T y p e z b w N T n L X > < a : K e y V a l u e O f D i a g r a m O b j e c t K e y a n y T y p e z b w N T n L X > < a : K e y > < K e y > M e a s u r e s \ S u m   o f   D e a t h s   -   E s o p h a g e a l   c a n c e r   -   S e x :   B o t h   -   A g e :   A l l   A g e s   ( N u m b e r ) \ T a g I n f o \ V a l u e < / K e y > < / a : K e y > < a : V a l u e   i : t y p e = " M e a s u r e G r i d V i e w S t a t e I D i a g r a m T a g A d d i t i o n a l I n f o " / > < / a : K e y V a l u e O f D i a g r a m O b j e c t K e y a n y T y p e z b w N T n L X > < a : K e y V a l u e O f D i a g r a m O b j e c t K e y a n y T y p e z b w N T n L X > < a : K e y > < K e y > M e a s u r e s \ S u m   o f   D e a t h s   -   T e s t i c u l a r   c a n c e r   -   S e x :   B o t h   -   A g e :   A l l   A g e s   ( N u m b e r ) < / K e y > < / a : K e y > < a : V a l u e   i : t y p e = " M e a s u r e G r i d N o d e V i e w S t a t e " > < C o l u m n > 2 6 < / C o l u m n > < L a y e d O u t > t r u e < / L a y e d O u t > < W a s U I I n v i s i b l e > t r u e < / W a s U I I n v i s i b l e > < / a : V a l u e > < / a : K e y V a l u e O f D i a g r a m O b j e c t K e y a n y T y p e z b w N T n L X > < a : K e y V a l u e O f D i a g r a m O b j e c t K e y a n y T y p e z b w N T n L X > < a : K e y > < K e y > M e a s u r e s \ S u m   o f   D e a t h s   -   T e s t i c u l a r   c a n c e r   -   S e x :   B o t h   -   A g e :   A l l   A g e s   ( N u m b e r ) \ T a g I n f o \ F o r m u l a < / K e y > < / a : K e y > < a : V a l u e   i : t y p e = " M e a s u r e G r i d V i e w S t a t e I D i a g r a m T a g A d d i t i o n a l I n f o " / > < / a : K e y V a l u e O f D i a g r a m O b j e c t K e y a n y T y p e z b w N T n L X > < a : K e y V a l u e O f D i a g r a m O b j e c t K e y a n y T y p e z b w N T n L X > < a : K e y > < K e y > M e a s u r e s \ S u m   o f   D e a t h s   -   T e s t i c u l a r   c a n c e r   -   S e x :   B o t h   -   A g e :   A l l   A g e s   ( N u m b e r ) \ T a g I n f o \ V a l u e < / K e y > < / a : K e y > < a : V a l u e   i : t y p e = " M e a s u r e G r i d V i e w S t a t e I D i a g r a m T a g A d d i t i o n a l I n f o " / > < / a : K e y V a l u e O f D i a g r a m O b j e c t K e y a n y T y p e z b w N T n L X > < a : K e y V a l u e O f D i a g r a m O b j e c t K e y a n y T y p e z b w N T n L X > < a : K e y > < K e y > M e a s u r e s \ S u m   o f   D e a t h s   -   N a s o p h a r y n x   c a n c e r   -   S e x :   B o t h   -   A g e :   A l l   A g e s   ( N u m b e r ) < / K e y > < / a : K e y > < a : V a l u e   i : t y p e = " M e a s u r e G r i d N o d e V i e w S t a t e " > < C o l u m n > 2 7 < / C o l u m n > < L a y e d O u t > t r u e < / L a y e d O u t > < W a s U I I n v i s i b l e > t r u e < / W a s U I I n v i s i b l e > < / a : V a l u e > < / a : K e y V a l u e O f D i a g r a m O b j e c t K e y a n y T y p e z b w N T n L X > < a : K e y V a l u e O f D i a g r a m O b j e c t K e y a n y T y p e z b w N T n L X > < a : K e y > < K e y > M e a s u r e s \ S u m   o f   D e a t h s   -   N a s o p h a r y n x   c a n c e r   -   S e x :   B o t h   -   A g e :   A l l   A g e s   ( N u m b e r ) \ T a g I n f o \ F o r m u l a < / K e y > < / a : K e y > < a : V a l u e   i : t y p e = " M e a s u r e G r i d V i e w S t a t e I D i a g r a m T a g A d d i t i o n a l I n f o " / > < / a : K e y V a l u e O f D i a g r a m O b j e c t K e y a n y T y p e z b w N T n L X > < a : K e y V a l u e O f D i a g r a m O b j e c t K e y a n y T y p e z b w N T n L X > < a : K e y > < K e y > M e a s u r e s \ S u m   o f   D e a t h s   -   N a s o p h a r y n x   c a n c e r   -   S e x :   B o t h   -   A g e :   A l l   A g e s   ( N u m b e r ) \ T a g I n f o \ V a l u e < / K e y > < / a : K e y > < a : V a l u e   i : t y p e = " M e a s u r e G r i d V i e w S t a t e I D i a g r a m T a g A d d i t i o n a l I n f o " / > < / a : K e y V a l u e O f D i a g r a m O b j e c t K e y a n y T y p e z b w N T n L X > < a : K e y V a l u e O f D i a g r a m O b j e c t K e y a n y T y p e z b w N T n L X > < a : K e y > < K e y > M e a s u r e s \ S u m   o f   D e a t h s   -   O t h e r   p h a r y n x   c a n c e r   -   S e x :   B o t h   -   A g e :   A l l   A g e s   ( N u m b e < / K e y > < / a : K e y > < a : V a l u e   i : t y p e = " M e a s u r e G r i d N o d e V i e w S t a t e " > < C o l u m n > 2 8 < / C o l u m n > < L a y e d O u t > t r u e < / L a y e d O u t > < W a s U I I n v i s i b l e > t r u e < / W a s U I I n v i s i b l e > < / a : V a l u e > < / a : K e y V a l u e O f D i a g r a m O b j e c t K e y a n y T y p e z b w N T n L X > < a : K e y V a l u e O f D i a g r a m O b j e c t K e y a n y T y p e z b w N T n L X > < a : K e y > < K e y > M e a s u r e s \ S u m   o f   D e a t h s   -   O t h e r   p h a r y n x   c a n c e r   -   S e x :   B o t h   -   A g e :   A l l   A g e s   ( N u m b e \ T a g I n f o \ F o r m u l a < / K e y > < / a : K e y > < a : V a l u e   i : t y p e = " M e a s u r e G r i d V i e w S t a t e I D i a g r a m T a g A d d i t i o n a l I n f o " / > < / a : K e y V a l u e O f D i a g r a m O b j e c t K e y a n y T y p e z b w N T n L X > < a : K e y V a l u e O f D i a g r a m O b j e c t K e y a n y T y p e z b w N T n L X > < a : K e y > < K e y > M e a s u r e s \ S u m   o f   D e a t h s   -   O t h e r   p h a r y n x   c a n c e r   -   S e x :   B o t h   -   A g e :   A l l   A g e s   ( N u m b e \ T a g I n f o \ V a l u e < / K e y > < / a : K e y > < a : V a l u e   i : t y p e = " M e a s u r e G r i d V i e w S t a t e I D i a g r a m T a g A d d i t i o n a l I n f o " / > < / a : K e y V a l u e O f D i a g r a m O b j e c t K e y a n y T y p e z b w N T n L X > < a : K e y V a l u e O f D i a g r a m O b j e c t K e y a n y T y p e z b w N T n L X > < a : K e y > < K e y > M e a s u r e s \ S u m   o f   D e a t h s   -   C o l o n   a n d   r e c t u m   c a n c e r   -   S e x :   B o t h   -   A g e :   A l l   A g e s   ( N u < / K e y > < / a : K e y > < a : V a l u e   i : t y p e = " M e a s u r e G r i d N o d e V i e w S t a t e " > < C o l u m n > 2 9 < / C o l u m n > < L a y e d O u t > t r u e < / L a y e d O u t > < W a s U I I n v i s i b l e > t r u e < / W a s U I I n v i s i b l e > < / a : V a l u e > < / a : K e y V a l u e O f D i a g r a m O b j e c t K e y a n y T y p e z b w N T n L X > < a : K e y V a l u e O f D i a g r a m O b j e c t K e y a n y T y p e z b w N T n L X > < a : K e y > < K e y > M e a s u r e s \ S u m   o f   D e a t h s   -   C o l o n   a n d   r e c t u m   c a n c e r   -   S e x :   B o t h   -   A g e :   A l l   A g e s   ( N u \ T a g I n f o \ F o r m u l a < / K e y > < / a : K e y > < a : V a l u e   i : t y p e = " M e a s u r e G r i d V i e w S t a t e I D i a g r a m T a g A d d i t i o n a l I n f o " / > < / a : K e y V a l u e O f D i a g r a m O b j e c t K e y a n y T y p e z b w N T n L X > < a : K e y V a l u e O f D i a g r a m O b j e c t K e y a n y T y p e z b w N T n L X > < a : K e y > < K e y > M e a s u r e s \ S u m   o f   D e a t h s   -   C o l o n   a n d   r e c t u m   c a n c e r   -   S e x :   B o t h   -   A g e :   A l l   A g e s   ( N u \ T a g I n f o \ V a l u e < / K e y > < / a : K e y > < a : V a l u e   i : t y p e = " M e a s u r e G r i d V i e w S t a t e I D i a g r a m T a g A d d i t i o n a l I n f o " / > < / a : K e y V a l u e O f D i a g r a m O b j e c t K e y a n y T y p e z b w N T n L X > < a : K e y V a l u e O f D i a g r a m O b j e c t K e y a n y T y p e z b w N T n L X > < a : K e y > < K e y > M e a s u r e s \ S u m   o f   D e a t h s   -   N o n - m e l a n o m a   s k i n   c a n c e r   -   S e x :   B o t h   -   A g e :   A l l   A g e s   ( N < / K e y > < / a : K e y > < a : V a l u e   i : t y p e = " M e a s u r e G r i d N o d e V i e w S t a t e " > < C o l u m n > 3 0 < / C o l u m n > < L a y e d O u t > t r u e < / L a y e d O u t > < W a s U I I n v i s i b l e > t r u e < / W a s U I I n v i s i b l e > < / a : V a l u e > < / a : K e y V a l u e O f D i a g r a m O b j e c t K e y a n y T y p e z b w N T n L X > < a : K e y V a l u e O f D i a g r a m O b j e c t K e y a n y T y p e z b w N T n L X > < a : K e y > < K e y > M e a s u r e s \ S u m   o f   D e a t h s   -   N o n - m e l a n o m a   s k i n   c a n c e r   -   S e x :   B o t h   -   A g e :   A l l   A g e s   ( N \ T a g I n f o \ F o r m u l a < / K e y > < / a : K e y > < a : V a l u e   i : t y p e = " M e a s u r e G r i d V i e w S t a t e I D i a g r a m T a g A d d i t i o n a l I n f o " / > < / a : K e y V a l u e O f D i a g r a m O b j e c t K e y a n y T y p e z b w N T n L X > < a : K e y V a l u e O f D i a g r a m O b j e c t K e y a n y T y p e z b w N T n L X > < a : K e y > < K e y > M e a s u r e s \ S u m   o f   D e a t h s   -   N o n - m e l a n o m a   s k i n   c a n c e r   -   S e x :   B o t h   -   A g e :   A l l   A g e s   ( N \ T a g I n f o \ V a l u e < / K e y > < / a : K e y > < a : V a l u e   i : t y p e = " M e a s u r e G r i d V i e w S t a t e I D i a g r a m T a g A d d i t i o n a l I n f o " / > < / a : K e y V a l u e O f D i a g r a m O b j e c t K e y a n y T y p e z b w N T n L X > < a : K e y V a l u e O f D i a g r a m O b j e c t K e y a n y T y p e z b w N T n L X > < a : K e y > < K e y > M e a s u r e s \ S u m   o f   D e a t h s   -   M e s o t h e l i o m a   -   S e x :   B o t h   -   A g e :   A l l   A g e s   ( N u m b e r ) < / K e y > < / a : K e y > < a : V a l u e   i : t y p e = " M e a s u r e G r i d N o d e V i e w S t a t e " > < C o l u m n > 3 1 < / C o l u m n > < L a y e d O u t > t r u e < / L a y e d O u t > < W a s U I I n v i s i b l e > t r u e < / W a s U I I n v i s i b l e > < / a : V a l u e > < / a : K e y V a l u e O f D i a g r a m O b j e c t K e y a n y T y p e z b w N T n L X > < a : K e y V a l u e O f D i a g r a m O b j e c t K e y a n y T y p e z b w N T n L X > < a : K e y > < K e y > M e a s u r e s \ S u m   o f   D e a t h s   -   M e s o t h e l i o m a   -   S e x :   B o t h   -   A g e :   A l l   A g e s   ( N u m b e r ) \ T a g I n f o \ F o r m u l a < / K e y > < / a : K e y > < a : V a l u e   i : t y p e = " M e a s u r e G r i d V i e w S t a t e I D i a g r a m T a g A d d i t i o n a l I n f o " / > < / a : K e y V a l u e O f D i a g r a m O b j e c t K e y a n y T y p e z b w N T n L X > < a : K e y V a l u e O f D i a g r a m O b j e c t K e y a n y T y p e z b w N T n L X > < a : K e y > < K e y > M e a s u r e s \ S u m   o f   D e a t h s   -   M e s o t h e l i o m a   -   S e x :   B o t h   -   A g e :   A l l   A g e s   ( N u m b e r ) \ T a g I n f o \ V a l u e < / K e y > < / a : K e y > < a : V a l u e   i : t y p e = " M e a s u r e G r i d V i e w S t a t e I D i a g r a m T a g A d d i t i o n a l I n f o " / > < / a : K e y V a l u e O f D i a g r a m O b j e c t K e y a n y T y p e z b w N T n L X > < a : K e y V a l u e O f D i a g r a m O b j e c t K e y a n y T y p e z b w N T n L X > < a : K e y > < K e y > C o l u m n s \ E n t i t y < / 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 C o l u m n s \ D e a t h s   -   L i v e r   c a n c e r   -   S e x :   B o t h   -   A g e :   A l l   A g e s   ( N u m b e r ) < / K e y > < / a : K e y > < a : V a l u e   i : t y p e = " M e a s u r e G r i d N o d e V i e w S t a t e " > < C o l u m n > 3 < / C o l u m n > < L a y e d O u t > t r u e < / L a y e d O u t > < / a : V a l u e > < / a : K e y V a l u e O f D i a g r a m O b j e c t K e y a n y T y p e z b w N T n L X > < a : K e y V a l u e O f D i a g r a m O b j e c t K e y a n y T y p e z b w N T n L X > < a : K e y > < K e y > C o l u m n s \ D e a t h s   -   K i d n e y   c a n c e r   -   S e x :   B o t h   -   A g e :   A l l   A g e s   ( N u m b e r ) < / K e y > < / a : K e y > < a : V a l u e   i : t y p e = " M e a s u r e G r i d N o d e V i e w S t a t e " > < C o l u m n > 4 < / C o l u m n > < L a y e d O u t > t r u e < / L a y e d O u t > < / a : V a l u e > < / a : K e y V a l u e O f D i a g r a m O b j e c t K e y a n y T y p e z b w N T n L X > < a : K e y V a l u e O f D i a g r a m O b j e c t K e y a n y T y p e z b w N T n L X > < a : K e y > < K e y > C o l u m n s \ D e a t h s   -   L i p   a n d   o r a l   c a v i t y   c a n c e r   -   S e x :   B o t h   -   A g e :   A l l   A g e s < / K e y > < / a : K e y > < a : V a l u e   i : t y p e = " M e a s u r e G r i d N o d e V i e w S t a t e " > < C o l u m n > 5 < / C o l u m n > < L a y e d O u t > t r u e < / L a y e d O u t > < / a : V a l u e > < / a : K e y V a l u e O f D i a g r a m O b j e c t K e y a n y T y p e z b w N T n L X > < a : K e y V a l u e O f D i a g r a m O b j e c t K e y a n y T y p e z b w N T n L X > < a : K e y > < K e y > C o l u m n s \ D e a t h s   -   T r a c h e a l ,   b r o n c h u s ,   a n d   l u n g   c a n c e r   -   S e x :   B o t h   -   A g e : < / K e y > < / a : K e y > < a : V a l u e   i : t y p e = " M e a s u r e G r i d N o d e V i e w S t a t e " > < C o l u m n > 6 < / C o l u m n > < L a y e d O u t > t r u e < / L a y e d O u t > < / a : V a l u e > < / a : K e y V a l u e O f D i a g r a m O b j e c t K e y a n y T y p e z b w N T n L X > < a : K e y V a l u e O f D i a g r a m O b j e c t K e y a n y T y p e z b w N T n L X > < a : K e y > < K e y > C o l u m n s \ D e a t h s   -   L a r y n x   c a n c e r   -   S e x :   B o t h   -   A g e :   A l l   A g e s   ( N u m b e r ) < / K e y > < / a : K e y > < a : V a l u e   i : t y p e = " M e a s u r e G r i d N o d e V i e w S t a t e " > < C o l u m n > 7 < / C o l u m n > < L a y e d O u t > t r u e < / L a y e d O u t > < / a : V a l u e > < / a : K e y V a l u e O f D i a g r a m O b j e c t K e y a n y T y p e z b w N T n L X > < a : K e y V a l u e O f D i a g r a m O b j e c t K e y a n y T y p e z b w N T n L X > < a : K e y > < K e y > C o l u m n s \ D e a t h s   -   G a l l b l a d d e r   a n d   b i l i a r y   t r a c t   c a n c e r   -   S e x :   B o t h   -   A g e : < / K e y > < / a : K e y > < a : V a l u e   i : t y p e = " M e a s u r e G r i d N o d e V i e w S t a t e " > < C o l u m n > 8 < / C o l u m n > < L a y e d O u t > t r u e < / L a y e d O u t > < / a : V a l u e > < / a : K e y V a l u e O f D i a g r a m O b j e c t K e y a n y T y p e z b w N T n L X > < a : K e y V a l u e O f D i a g r a m O b j e c t K e y a n y T y p e z b w N T n L X > < a : K e y > < K e y > C o l u m n s \ D e a t h s   -   M a l i g n a n t   s k i n   m e l a n o m a   -   S e x :   B o t h   -   A g e :   A l l   A g e s   ( N u < / K e y > < / a : K e y > < a : V a l u e   i : t y p e = " M e a s u r e G r i d N o d e V i e w S t a t e " > < C o l u m n > 9 < / C o l u m n > < L a y e d O u t > t r u e < / L a y e d O u t > < / a : V a l u e > < / a : K e y V a l u e O f D i a g r a m O b j e c t K e y a n y T y p e z b w N T n L X > < a : K e y V a l u e O f D i a g r a m O b j e c t K e y a n y T y p e z b w N T n L X > < a : K e y > < K e y > C o l u m n s \ D e a t h s   -   L e u k e m i a   -   S e x :   B o t h   -   A g e :   A l l   A g e s   ( N u m b e r ) < / K e y > < / a : K e y > < a : V a l u e   i : t y p e = " M e a s u r e G r i d N o d e V i e w S t a t e " > < C o l u m n > 1 0 < / C o l u m n > < L a y e d O u t > t r u e < / L a y e d O u t > < / a : V a l u e > < / a : K e y V a l u e O f D i a g r a m O b j e c t K e y a n y T y p e z b w N T n L X > < a : K e y V a l u e O f D i a g r a m O b j e c t K e y a n y T y p e z b w N T n L X > < a : K e y > < K e y > C o l u m n s \ D e a t h s   -   H o d g k i n   l y m p h o m a   -   S e x :   B o t h   -   A g e :   A l l   A g e s   ( N u m b e r ) < / K e y > < / a : K e y > < a : V a l u e   i : t y p e = " M e a s u r e G r i d N o d e V i e w S t a t e " > < C o l u m n > 1 1 < / C o l u m n > < L a y e d O u t > t r u e < / L a y e d O u t > < / a : V a l u e > < / a : K e y V a l u e O f D i a g r a m O b j e c t K e y a n y T y p e z b w N T n L X > < a : K e y V a l u e O f D i a g r a m O b j e c t K e y a n y T y p e z b w N T n L X > < a : K e y > < K e y > C o l u m n s \ D e a t h s   -   M u l t i p l e   m y e l o m a   -   S e x :   B o t h   -   A g e :   A l l   A g e s   ( N u m b e r ) < / K e y > < / a : K e y > < a : V a l u e   i : t y p e = " M e a s u r e G r i d N o d e V i e w S t a t e " > < C o l u m n > 1 2 < / C o l u m n > < L a y e d O u t > t r u e < / L a y e d O u t > < / a : V a l u e > < / a : K e y V a l u e O f D i a g r a m O b j e c t K e y a n y T y p e z b w N T n L X > < a : K e y V a l u e O f D i a g r a m O b j e c t K e y a n y T y p e z b w N T n L X > < a : K e y > < K e y > C o l u m n s \ D e a t h s   -   O t h e r   n e o p l a s m s   -   S e x :   B o t h   -   A g e :   A l l   A g e s   ( N u m b e r ) < / K e y > < / a : K e y > < a : V a l u e   i : t y p e = " M e a s u r e G r i d N o d e V i e w S t a t e " > < C o l u m n > 1 3 < / C o l u m n > < L a y e d O u t > t r u e < / L a y e d O u t > < / a : V a l u e > < / a : K e y V a l u e O f D i a g r a m O b j e c t K e y a n y T y p e z b w N T n L X > < a : K e y V a l u e O f D i a g r a m O b j e c t K e y a n y T y p e z b w N T n L X > < a : K e y > < K e y > C o l u m n s \ D e a t h s   -   B r e a s t   c a n c e r   -   S e x :   B o t h   -   A g e :   A l l   A g e s   ( N u m b e r ) < / K e y > < / a : K e y > < a : V a l u e   i : t y p e = " M e a s u r e G r i d N o d e V i e w S t a t e " > < C o l u m n > 1 4 < / C o l u m n > < L a y e d O u t > t r u e < / L a y e d O u t > < / a : V a l u e > < / a : K e y V a l u e O f D i a g r a m O b j e c t K e y a n y T y p e z b w N T n L X > < a : K e y V a l u e O f D i a g r a m O b j e c t K e y a n y T y p e z b w N T n L X > < a : K e y > < K e y > C o l u m n s \ D e a t h s   -   P r o s t a t e   c a n c e r   -   S e x :   B o t h   -   A g e :   A l l   A g e s   ( N u m b e r ) < / K e y > < / a : K e y > < a : V a l u e   i : t y p e = " M e a s u r e G r i d N o d e V i e w S t a t e " > < C o l u m n > 1 5 < / C o l u m n > < L a y e d O u t > t r u e < / L a y e d O u t > < / a : V a l u e > < / a : K e y V a l u e O f D i a g r a m O b j e c t K e y a n y T y p e z b w N T n L X > < a : K e y V a l u e O f D i a g r a m O b j e c t K e y a n y T y p e z b w N T n L X > < a : K e y > < K e y > C o l u m n s \ D e a t h s   -   T h y r o i d   c a n c e r   -   S e x :   B o t h   -   A g e :   A l l   A g e s   ( N u m b e r ) < / K e y > < / a : K e y > < a : V a l u e   i : t y p e = " M e a s u r e G r i d N o d e V i e w S t a t e " > < C o l u m n > 1 6 < / C o l u m n > < L a y e d O u t > t r u e < / L a y e d O u t > < / a : V a l u e > < / a : K e y V a l u e O f D i a g r a m O b j e c t K e y a n y T y p e z b w N T n L X > < a : K e y V a l u e O f D i a g r a m O b j e c t K e y a n y T y p e z b w N T n L X > < a : K e y > < K e y > C o l u m n s \ D e a t h s   -   S t o m a c h   c a n c e r   -   S e x :   B o t h   -   A g e :   A l l   A g e s   ( N u m b e r ) < / K e y > < / a : K e y > < a : V a l u e   i : t y p e = " M e a s u r e G r i d N o d e V i e w S t a t e " > < C o l u m n > 1 7 < / C o l u m n > < L a y e d O u t > t r u e < / L a y e d O u t > < / a : V a l u e > < / a : K e y V a l u e O f D i a g r a m O b j e c t K e y a n y T y p e z b w N T n L X > < a : K e y V a l u e O f D i a g r a m O b j e c t K e y a n y T y p e z b w N T n L X > < a : K e y > < K e y > C o l u m n s \ D e a t h s   -   B l a d d e r   c a n c e r   -   S e x :   B o t h   -   A g e :   A l l   A g e s   ( N u m b e r ) < / K e y > < / a : K e y > < a : V a l u e   i : t y p e = " M e a s u r e G r i d N o d e V i e w S t a t e " > < C o l u m n > 1 8 < / C o l u m n > < L a y e d O u t > t r u e < / L a y e d O u t > < / a : V a l u e > < / a : K e y V a l u e O f D i a g r a m O b j e c t K e y a n y T y p e z b w N T n L X > < a : K e y V a l u e O f D i a g r a m O b j e c t K e y a n y T y p e z b w N T n L X > < a : K e y > < K e y > C o l u m n s \ D e a t h s   -   U t e r i n e   c a n c e r   -   S e x :   B o t h   -   A g e :   A l l   A g e s   ( N u m b e r ) < / K e y > < / a : K e y > < a : V a l u e   i : t y p e = " M e a s u r e G r i d N o d e V i e w S t a t e " > < C o l u m n > 1 9 < / C o l u m n > < L a y e d O u t > t r u e < / L a y e d O u t > < / a : V a l u e > < / a : K e y V a l u e O f D i a g r a m O b j e c t K e y a n y T y p e z b w N T n L X > < a : K e y V a l u e O f D i a g r a m O b j e c t K e y a n y T y p e z b w N T n L X > < a : K e y > < K e y > C o l u m n s \ D e a t h s   -   O v a r i a n   c a n c e r   -   S e x :   B o t h   -   A g e :   A l l   A g e s   ( N u m b e r ) < / K e y > < / a : K e y > < a : V a l u e   i : t y p e = " M e a s u r e G r i d N o d e V i e w S t a t e " > < C o l u m n > 2 0 < / C o l u m n > < L a y e d O u t > t r u e < / L a y e d O u t > < / a : V a l u e > < / a : K e y V a l u e O f D i a g r a m O b j e c t K e y a n y T y p e z b w N T n L X > < a : K e y V a l u e O f D i a g r a m O b j e c t K e y a n y T y p e z b w N T n L X > < a : K e y > < K e y > C o l u m n s \ D e a t h s   -   C e r v i c a l   c a n c e r   -   S e x :   B o t h   -   A g e :   A l l   A g e s   ( N u m b e r ) < / K e y > < / a : K e y > < a : V a l u e   i : t y p e = " M e a s u r e G r i d N o d e V i e w S t a t e " > < C o l u m n > 2 1 < / C o l u m n > < L a y e d O u t > t r u e < / L a y e d O u t > < / a : V a l u e > < / a : K e y V a l u e O f D i a g r a m O b j e c t K e y a n y T y p e z b w N T n L X > < a : K e y V a l u e O f D i a g r a m O b j e c t K e y a n y T y p e z b w N T n L X > < a : K e y > < K e y > C o l u m n s \ D e a t h s   -   B r a i n   a n d   c e n t r a l   n e r v o u s   s y s t e m   c a n c e r   -   S e x :   B o t h   -   A < / K e y > < / a : K e y > < a : V a l u e   i : t y p e = " M e a s u r e G r i d N o d e V i e w S t a t e " > < C o l u m n > 2 2 < / C o l u m n > < L a y e d O u t > t r u e < / L a y e d O u t > < / a : V a l u e > < / a : K e y V a l u e O f D i a g r a m O b j e c t K e y a n y T y p e z b w N T n L X > < a : K e y V a l u e O f D i a g r a m O b j e c t K e y a n y T y p e z b w N T n L X > < a : K e y > < K e y > C o l u m n s \ D e a t h s   -   N o n - H o d g k i n   l y m p h o m a   -   S e x :   B o t h   -   A g e :   A l l   A g e s   ( N u m b e < / K e y > < / a : K e y > < a : V a l u e   i : t y p e = " M e a s u r e G r i d N o d e V i e w S t a t e " > < C o l u m n > 2 3 < / C o l u m n > < L a y e d O u t > t r u e < / L a y e d O u t > < / a : V a l u e > < / a : K e y V a l u e O f D i a g r a m O b j e c t K e y a n y T y p e z b w N T n L X > < a : K e y V a l u e O f D i a g r a m O b j e c t K e y a n y T y p e z b w N T n L X > < a : K e y > < K e y > C o l u m n s \ D e a t h s   -   P a n c r e a t i c   c a n c e r   -   S e x :   B o t h   -   A g e :   A l l   A g e s   ( N u m b e r ) < / K e y > < / a : K e y > < a : V a l u e   i : t y p e = " M e a s u r e G r i d N o d e V i e w S t a t e " > < C o l u m n > 2 4 < / C o l u m n > < L a y e d O u t > t r u e < / L a y e d O u t > < / a : V a l u e > < / a : K e y V a l u e O f D i a g r a m O b j e c t K e y a n y T y p e z b w N T n L X > < a : K e y V a l u e O f D i a g r a m O b j e c t K e y a n y T y p e z b w N T n L X > < a : K e y > < K e y > C o l u m n s \ D e a t h s   -   E s o p h a g e a l   c a n c e r   -   S e x :   B o t h   -   A g e :   A l l   A g e s   ( N u m b e r ) < / K e y > < / a : K e y > < a : V a l u e   i : t y p e = " M e a s u r e G r i d N o d e V i e w S t a t e " > < C o l u m n > 2 5 < / C o l u m n > < L a y e d O u t > t r u e < / L a y e d O u t > < / a : V a l u e > < / a : K e y V a l u e O f D i a g r a m O b j e c t K e y a n y T y p e z b w N T n L X > < a : K e y V a l u e O f D i a g r a m O b j e c t K e y a n y T y p e z b w N T n L X > < a : K e y > < K e y > C o l u m n s \ D e a t h s   -   T e s t i c u l a r   c a n c e r   -   S e x :   B o t h   -   A g e :   A l l   A g e s   ( N u m b e r ) < / K e y > < / a : K e y > < a : V a l u e   i : t y p e = " M e a s u r e G r i d N o d e V i e w S t a t e " > < C o l u m n > 2 6 < / C o l u m n > < L a y e d O u t > t r u e < / L a y e d O u t > < / a : V a l u e > < / a : K e y V a l u e O f D i a g r a m O b j e c t K e y a n y T y p e z b w N T n L X > < a : K e y V a l u e O f D i a g r a m O b j e c t K e y a n y T y p e z b w N T n L X > < a : K e y > < K e y > C o l u m n s \ D e a t h s   -   N a s o p h a r y n x   c a n c e r   -   S e x :   B o t h   -   A g e :   A l l   A g e s   ( N u m b e r ) < / K e y > < / a : K e y > < a : V a l u e   i : t y p e = " M e a s u r e G r i d N o d e V i e w S t a t e " > < C o l u m n > 2 7 < / C o l u m n > < L a y e d O u t > t r u e < / L a y e d O u t > < / a : V a l u e > < / a : K e y V a l u e O f D i a g r a m O b j e c t K e y a n y T y p e z b w N T n L X > < a : K e y V a l u e O f D i a g r a m O b j e c t K e y a n y T y p e z b w N T n L X > < a : K e y > < K e y > C o l u m n s \ D e a t h s   -   O t h e r   p h a r y n x   c a n c e r   -   S e x :   B o t h   -   A g e :   A l l   A g e s   ( N u m b e < / K e y > < / a : K e y > < a : V a l u e   i : t y p e = " M e a s u r e G r i d N o d e V i e w S t a t e " > < C o l u m n > 2 8 < / C o l u m n > < L a y e d O u t > t r u e < / L a y e d O u t > < / a : V a l u e > < / a : K e y V a l u e O f D i a g r a m O b j e c t K e y a n y T y p e z b w N T n L X > < a : K e y V a l u e O f D i a g r a m O b j e c t K e y a n y T y p e z b w N T n L X > < a : K e y > < K e y > C o l u m n s \ D e a t h s   -   C o l o n   a n d   r e c t u m   c a n c e r   -   S e x :   B o t h   -   A g e :   A l l   A g e s   ( N u < / K e y > < / a : K e y > < a : V a l u e   i : t y p e = " M e a s u r e G r i d N o d e V i e w S t a t e " > < C o l u m n > 2 9 < / C o l u m n > < L a y e d O u t > t r u e < / L a y e d O u t > < / a : V a l u e > < / a : K e y V a l u e O f D i a g r a m O b j e c t K e y a n y T y p e z b w N T n L X > < a : K e y V a l u e O f D i a g r a m O b j e c t K e y a n y T y p e z b w N T n L X > < a : K e y > < K e y > C o l u m n s \ D e a t h s   -   N o n - m e l a n o m a   s k i n   c a n c e r   -   S e x :   B o t h   -   A g e :   A l l   A g e s   ( N < / K e y > < / a : K e y > < a : V a l u e   i : t y p e = " M e a s u r e G r i d N o d e V i e w S t a t e " > < C o l u m n > 3 0 < / C o l u m n > < L a y e d O u t > t r u e < / L a y e d O u t > < / a : V a l u e > < / a : K e y V a l u e O f D i a g r a m O b j e c t K e y a n y T y p e z b w N T n L X > < a : K e y V a l u e O f D i a g r a m O b j e c t K e y a n y T y p e z b w N T n L X > < a : K e y > < K e y > C o l u m n s \ D e a t h s   -   M e s o t h e l i o m a   -   S e x :   B o t h   -   A g e :   A l l   A g e s   ( N u m b e r ) < / K e y > < / a : K e y > < a : V a l u e   i : t y p e = " M e a s u r e G r i d N o d e V i e w S t a t e " > < C o l u m n > 3 1 < / C o l u m n > < L a y e d O u t > t r u e < / L a y e d O u t > < / a : V a l u e > < / a : K e y V a l u e O f D i a g r a m O b j e c t K e y a n y T y p e z b w N T n L X > < a : K e y V a l u e O f D i a g r a m O b j e c t K e y a n y T y p e z b w N T n L X > < a : K e y > < K e y > L i n k s \ & l t ; C o l u m n s \ S u m   o f   D e a t h s   -   L i v e r   c a n c e r   -   S e x :   B o t h   -   A g e :   A l l   A g e s   ( N u m b e r ) & g t ; - & l t ; M e a s u r e s \ D e a t h s   -   L i v e r   c a n c e r   -   S e x :   B o t h   -   A g e :   A l l   A g e s   ( N u m b e r ) & g t ; < / K e y > < / a : K e y > < a : V a l u e   i : t y p e = " M e a s u r e G r i d V i e w S t a t e I D i a g r a m L i n k " / > < / a : K e y V a l u e O f D i a g r a m O b j e c t K e y a n y T y p e z b w N T n L X > < a : K e y V a l u e O f D i a g r a m O b j e c t K e y a n y T y p e z b w N T n L X > < a : K e y > < K e y > L i n k s \ & l t ; C o l u m n s \ S u m   o f   D e a t h s   -   L i v e r   c a n c e r   -   S e x :   B o t h   -   A g e :   A l l   A g e s   ( N u m b e r ) & g t ; - & l t ; M e a s u r e s \ D e a t h s   -   L i v e r   c a n c e r   -   S e x :   B o t h   -   A g e :   A l l   A g e s   ( N u m b e r ) & g t ; \ C O L U M N < / K e y > < / a : K e y > < a : V a l u e   i : t y p e = " M e a s u r e G r i d V i e w S t a t e I D i a g r a m L i n k E n d p o i n t " / > < / a : K e y V a l u e O f D i a g r a m O b j e c t K e y a n y T y p e z b w N T n L X > < a : K e y V a l u e O f D i a g r a m O b j e c t K e y a n y T y p e z b w N T n L X > < a : K e y > < K e y > L i n k s \ & l t ; C o l u m n s \ S u m   o f   D e a t h s   -   L i v e r   c a n c e r   -   S e x :   B o t h   -   A g e :   A l l   A g e s   ( N u m b e r ) & g t ; - & l t ; M e a s u r e s \ D e a t h s   -   L i v e r   c a n c e r   -   S e x :   B o t h   -   A g e :   A l l   A g e s   ( N u m b e r ) & g t ; \ M E A S U R E < / K e y > < / a : K e y > < a : V a l u e   i : t y p e = " M e a s u r e G r i d V i e w S t a t e I D i a g r a m L i n k E n d p o i n t " / > < / a : K e y V a l u e O f D i a g r a m O b j e c t K e y a n y T y p e z b w N T n L X > < a : K e y V a l u e O f D i a g r a m O b j e c t K e y a n y T y p e z b w N T n L X > < a : K e y > < K e y > L i n k s \ & l t ; C o l u m n s \ S u m   o f   D e a t h s   -   K i d n e y   c a n c e r   -   S e x :   B o t h   -   A g e :   A l l   A g e s   ( N u m b e r ) & g t ; - & l t ; M e a s u r e s \ D e a t h s   -   K i d n e y   c a n c e r   -   S e x :   B o t h   -   A g e :   A l l   A g e s   ( N u m b e r ) & g t ; < / K e y > < / a : K e y > < a : V a l u e   i : t y p e = " M e a s u r e G r i d V i e w S t a t e I D i a g r a m L i n k " / > < / a : K e y V a l u e O f D i a g r a m O b j e c t K e y a n y T y p e z b w N T n L X > < a : K e y V a l u e O f D i a g r a m O b j e c t K e y a n y T y p e z b w N T n L X > < a : K e y > < K e y > L i n k s \ & l t ; C o l u m n s \ S u m   o f   D e a t h s   -   K i d n e y   c a n c e r   -   S e x :   B o t h   -   A g e :   A l l   A g e s   ( N u m b e r ) & g t ; - & l t ; M e a s u r e s \ D e a t h s   -   K i d n e y   c a n c e r   -   S e x :   B o t h   -   A g e :   A l l   A g e s   ( N u m b e r ) & g t ; \ C O L U M N < / K e y > < / a : K e y > < a : V a l u e   i : t y p e = " M e a s u r e G r i d V i e w S t a t e I D i a g r a m L i n k E n d p o i n t " / > < / a : K e y V a l u e O f D i a g r a m O b j e c t K e y a n y T y p e z b w N T n L X > < a : K e y V a l u e O f D i a g r a m O b j e c t K e y a n y T y p e z b w N T n L X > < a : K e y > < K e y > L i n k s \ & l t ; C o l u m n s \ S u m   o f   D e a t h s   -   K i d n e y   c a n c e r   -   S e x :   B o t h   -   A g e :   A l l   A g e s   ( N u m b e r ) & g t ; - & l t ; M e a s u r e s \ D e a t h s   -   K i d n e y   c a n c e r   -   S e x :   B o t h   -   A g e :   A l l   A g e s   ( N u m b e r ) & g t ; \ M E A S U R E < / K e y > < / a : K e y > < a : V a l u e   i : t y p e = " M e a s u r e G r i d V i e w S t a t e I D i a g r a m L i n k E n d p o i n t " / > < / a : K e y V a l u e O f D i a g r a m O b j e c t K e y a n y T y p e z b w N T n L X > < a : K e y V a l u e O f D i a g r a m O b j e c t K e y a n y T y p e z b w N T n L X > < a : K e y > < K e y > L i n k s \ & l t ; C o l u m n s \ S u m   o f   D e a t h s   -   L i p   a n d   o r a l   c a v i t y   c a n c e r   -   S e x :   B o t h   -   A g e :   A l l   A g e s & g t ; - & l t ; M e a s u r e s \ D e a t h s   -   L i p   a n d   o r a l   c a v i t y   c a n c e r   -   S e x :   B o t h   -   A g e :   A l l   A g e s & g t ; < / K e y > < / a : K e y > < a : V a l u e   i : t y p e = " M e a s u r e G r i d V i e w S t a t e I D i a g r a m L i n k " / > < / a : K e y V a l u e O f D i a g r a m O b j e c t K e y a n y T y p e z b w N T n L X > < a : K e y V a l u e O f D i a g r a m O b j e c t K e y a n y T y p e z b w N T n L X > < a : K e y > < K e y > L i n k s \ & l t ; C o l u m n s \ S u m   o f   D e a t h s   -   L i p   a n d   o r a l   c a v i t y   c a n c e r   -   S e x :   B o t h   -   A g e :   A l l   A g e s & g t ; - & l t ; M e a s u r e s \ D e a t h s   -   L i p   a n d   o r a l   c a v i t y   c a n c e r   -   S e x :   B o t h   -   A g e :   A l l   A g e s & g t ; \ C O L U M N < / K e y > < / a : K e y > < a : V a l u e   i : t y p e = " M e a s u r e G r i d V i e w S t a t e I D i a g r a m L i n k E n d p o i n t " / > < / a : K e y V a l u e O f D i a g r a m O b j e c t K e y a n y T y p e z b w N T n L X > < a : K e y V a l u e O f D i a g r a m O b j e c t K e y a n y T y p e z b w N T n L X > < a : K e y > < K e y > L i n k s \ & l t ; C o l u m n s \ S u m   o f   D e a t h s   -   L i p   a n d   o r a l   c a v i t y   c a n c e r   -   S e x :   B o t h   -   A g e :   A l l   A g e s & g t ; - & l t ; M e a s u r e s \ D e a t h s   -   L i p   a n d   o r a l   c a v i t y   c a n c e r   -   S e x :   B o t h   -   A g e :   A l l   A g e s & g t ; \ M E A S U R E < / K e y > < / a : K e y > < a : V a l u e   i : t y p e = " M e a s u r e G r i d V i e w S t a t e I D i a g r a m L i n k E n d p o i n t " / > < / a : K e y V a l u e O f D i a g r a m O b j e c t K e y a n y T y p e z b w N T n L X > < a : K e y V a l u e O f D i a g r a m O b j e c t K e y a n y T y p e z b w N T n L X > < a : K e y > < K e y > L i n k s \ & l t ; C o l u m n s \ S u m   o f   D e a t h s   -   T r a c h e a l ,   b r o n c h u s ,   a n d   l u n g   c a n c e r   -   S e x :   B o t h   -   A g e : & g t ; - & l t ; M e a s u r e s \ D e a t h s   -   T r a c h e a l ,   b r o n c h u s ,   a n d   l u n g   c a n c e r   -   S e x :   B o t h   -   A g e : & g t ; < / K e y > < / a : K e y > < a : V a l u e   i : t y p e = " M e a s u r e G r i d V i e w S t a t e I D i a g r a m L i n k " / > < / a : K e y V a l u e O f D i a g r a m O b j e c t K e y a n y T y p e z b w N T n L X > < a : K e y V a l u e O f D i a g r a m O b j e c t K e y a n y T y p e z b w N T n L X > < a : K e y > < K e y > L i n k s \ & l t ; C o l u m n s \ S u m   o f   D e a t h s   -   T r a c h e a l ,   b r o n c h u s ,   a n d   l u n g   c a n c e r   -   S e x :   B o t h   -   A g e : & g t ; - & l t ; M e a s u r e s \ D e a t h s   -   T r a c h e a l ,   b r o n c h u s ,   a n d   l u n g   c a n c e r   -   S e x :   B o t h   -   A g e : & g t ; \ C O L U M N < / K e y > < / a : K e y > < a : V a l u e   i : t y p e = " M e a s u r e G r i d V i e w S t a t e I D i a g r a m L i n k E n d p o i n t " / > < / a : K e y V a l u e O f D i a g r a m O b j e c t K e y a n y T y p e z b w N T n L X > < a : K e y V a l u e O f D i a g r a m O b j e c t K e y a n y T y p e z b w N T n L X > < a : K e y > < K e y > L i n k s \ & l t ; C o l u m n s \ S u m   o f   D e a t h s   -   T r a c h e a l ,   b r o n c h u s ,   a n d   l u n g   c a n c e r   -   S e x :   B o t h   -   A g e : & g t ; - & l t ; M e a s u r e s \ D e a t h s   -   T r a c h e a l ,   b r o n c h u s ,   a n d   l u n g   c a n c e r   -   S e x :   B o t h   -   A g e : & g t ; \ M E A S U R E < / K e y > < / a : K e y > < a : V a l u e   i : t y p e = " M e a s u r e G r i d V i e w S t a t e I D i a g r a m L i n k E n d p o i n t " / > < / a : K e y V a l u e O f D i a g r a m O b j e c t K e y a n y T y p e z b w N T n L X > < a : K e y V a l u e O f D i a g r a m O b j e c t K e y a n y T y p e z b w N T n L X > < a : K e y > < K e y > L i n k s \ & l t ; C o l u m n s \ S u m   o f   D e a t h s   -   L a r y n x   c a n c e r   -   S e x :   B o t h   -   A g e :   A l l   A g e s   ( N u m b e r ) & g t ; - & l t ; M e a s u r e s \ D e a t h s   -   L a r y n x   c a n c e r   -   S e x :   B o t h   -   A g e :   A l l   A g e s   ( N u m b e r ) & g t ; < / K e y > < / a : K e y > < a : V a l u e   i : t y p e = " M e a s u r e G r i d V i e w S t a t e I D i a g r a m L i n k " / > < / a : K e y V a l u e O f D i a g r a m O b j e c t K e y a n y T y p e z b w N T n L X > < a : K e y V a l u e O f D i a g r a m O b j e c t K e y a n y T y p e z b w N T n L X > < a : K e y > < K e y > L i n k s \ & l t ; C o l u m n s \ S u m   o f   D e a t h s   -   L a r y n x   c a n c e r   -   S e x :   B o t h   -   A g e :   A l l   A g e s   ( N u m b e r ) & g t ; - & l t ; M e a s u r e s \ D e a t h s   -   L a r y n x   c a n c e r   -   S e x :   B o t h   -   A g e :   A l l   A g e s   ( N u m b e r ) & g t ; \ C O L U M N < / K e y > < / a : K e y > < a : V a l u e   i : t y p e = " M e a s u r e G r i d V i e w S t a t e I D i a g r a m L i n k E n d p o i n t " / > < / a : K e y V a l u e O f D i a g r a m O b j e c t K e y a n y T y p e z b w N T n L X > < a : K e y V a l u e O f D i a g r a m O b j e c t K e y a n y T y p e z b w N T n L X > < a : K e y > < K e y > L i n k s \ & l t ; C o l u m n s \ S u m   o f   D e a t h s   -   L a r y n x   c a n c e r   -   S e x :   B o t h   -   A g e :   A l l   A g e s   ( N u m b e r ) & g t ; - & l t ; M e a s u r e s \ D e a t h s   -   L a r y n x   c a n c e r   -   S e x :   B o t h   -   A g e :   A l l   A g e s   ( N u m b e r ) & g t ; \ M E A S U R E < / K e y > < / a : K e y > < a : V a l u e   i : t y p e = " M e a s u r e G r i d V i e w S t a t e I D i a g r a m L i n k E n d p o i n t " / > < / a : K e y V a l u e O f D i a g r a m O b j e c t K e y a n y T y p e z b w N T n L X > < a : K e y V a l u e O f D i a g r a m O b j e c t K e y a n y T y p e z b w N T n L X > < a : K e y > < K e y > L i n k s \ & l t ; C o l u m n s \ S u m   o f   D e a t h s   -   G a l l b l a d d e r   a n d   b i l i a r y   t r a c t   c a n c e r   -   S e x :   B o t h   -   A g e : & g t ; - & l t ; M e a s u r e s \ D e a t h s   -   G a l l b l a d d e r   a n d   b i l i a r y   t r a c t   c a n c e r   -   S e x :   B o t h   -   A g e : & g t ; < / K e y > < / a : K e y > < a : V a l u e   i : t y p e = " M e a s u r e G r i d V i e w S t a t e I D i a g r a m L i n k " / > < / a : K e y V a l u e O f D i a g r a m O b j e c t K e y a n y T y p e z b w N T n L X > < a : K e y V a l u e O f D i a g r a m O b j e c t K e y a n y T y p e z b w N T n L X > < a : K e y > < K e y > L i n k s \ & l t ; C o l u m n s \ S u m   o f   D e a t h s   -   G a l l b l a d d e r   a n d   b i l i a r y   t r a c t   c a n c e r   -   S e x :   B o t h   -   A g e : & g t ; - & l t ; M e a s u r e s \ D e a t h s   -   G a l l b l a d d e r   a n d   b i l i a r y   t r a c t   c a n c e r   -   S e x :   B o t h   -   A g e : & g t ; \ C O L U M N < / K e y > < / a : K e y > < a : V a l u e   i : t y p e = " M e a s u r e G r i d V i e w S t a t e I D i a g r a m L i n k E n d p o i n t " / > < / a : K e y V a l u e O f D i a g r a m O b j e c t K e y a n y T y p e z b w N T n L X > < a : K e y V a l u e O f D i a g r a m O b j e c t K e y a n y T y p e z b w N T n L X > < a : K e y > < K e y > L i n k s \ & l t ; C o l u m n s \ S u m   o f   D e a t h s   -   G a l l b l a d d e r   a n d   b i l i a r y   t r a c t   c a n c e r   -   S e x :   B o t h   -   A g e : & g t ; - & l t ; M e a s u r e s \ D e a t h s   -   G a l l b l a d d e r   a n d   b i l i a r y   t r a c t   c a n c e r   -   S e x :   B o t h   -   A g e : & g t ; \ M E A S U R E < / K e y > < / a : K e y > < a : V a l u e   i : t y p e = " M e a s u r e G r i d V i e w S t a t e I D i a g r a m L i n k E n d p o i n t " / > < / a : K e y V a l u e O f D i a g r a m O b j e c t K e y a n y T y p e z b w N T n L X > < a : K e y V a l u e O f D i a g r a m O b j e c t K e y a n y T y p e z b w N T n L X > < a : K e y > < K e y > L i n k s \ & l t ; C o l u m n s \ S u m   o f   D e a t h s   -   M a l i g n a n t   s k i n   m e l a n o m a   -   S e x :   B o t h   -   A g e :   A l l   A g e s   ( N u & g t ; - & l t ; M e a s u r e s \ D e a t h s   -   M a l i g n a n t   s k i n   m e l a n o m a   -   S e x :   B o t h   -   A g e :   A l l   A g e s   ( N u & g t ; < / K e y > < / a : K e y > < a : V a l u e   i : t y p e = " M e a s u r e G r i d V i e w S t a t e I D i a g r a m L i n k " / > < / a : K e y V a l u e O f D i a g r a m O b j e c t K e y a n y T y p e z b w N T n L X > < a : K e y V a l u e O f D i a g r a m O b j e c t K e y a n y T y p e z b w N T n L X > < a : K e y > < K e y > L i n k s \ & l t ; C o l u m n s \ S u m   o f   D e a t h s   -   M a l i g n a n t   s k i n   m e l a n o m a   -   S e x :   B o t h   -   A g e :   A l l   A g e s   ( N u & g t ; - & l t ; M e a s u r e s \ D e a t h s   -   M a l i g n a n t   s k i n   m e l a n o m a   -   S e x :   B o t h   -   A g e :   A l l   A g e s   ( N u & g t ; \ C O L U M N < / K e y > < / a : K e y > < a : V a l u e   i : t y p e = " M e a s u r e G r i d V i e w S t a t e I D i a g r a m L i n k E n d p o i n t " / > < / a : K e y V a l u e O f D i a g r a m O b j e c t K e y a n y T y p e z b w N T n L X > < a : K e y V a l u e O f D i a g r a m O b j e c t K e y a n y T y p e z b w N T n L X > < a : K e y > < K e y > L i n k s \ & l t ; C o l u m n s \ S u m   o f   D e a t h s   -   M a l i g n a n t   s k i n   m e l a n o m a   -   S e x :   B o t h   -   A g e :   A l l   A g e s   ( N u & g t ; - & l t ; M e a s u r e s \ D e a t h s   -   M a l i g n a n t   s k i n   m e l a n o m a   -   S e x :   B o t h   -   A g e :   A l l   A g e s   ( N u & g t ; \ M E A S U R E < / K e y > < / a : K e y > < a : V a l u e   i : t y p e = " M e a s u r e G r i d V i e w S t a t e I D i a g r a m L i n k E n d p o i n t " / > < / a : K e y V a l u e O f D i a g r a m O b j e c t K e y a n y T y p e z b w N T n L X > < a : K e y V a l u e O f D i a g r a m O b j e c t K e y a n y T y p e z b w N T n L X > < a : K e y > < K e y > L i n k s \ & l t ; C o l u m n s \ S u m   o f   D e a t h s   -   L e u k e m i a   -   S e x :   B o t h   -   A g e :   A l l   A g e s   ( N u m b e r ) & g t ; - & l t ; M e a s u r e s \ D e a t h s   -   L e u k e m i a   -   S e x :   B o t h   -   A g e :   A l l   A g e s   ( N u m b e r ) & g t ; < / K e y > < / a : K e y > < a : V a l u e   i : t y p e = " M e a s u r e G r i d V i e w S t a t e I D i a g r a m L i n k " / > < / a : K e y V a l u e O f D i a g r a m O b j e c t K e y a n y T y p e z b w N T n L X > < a : K e y V a l u e O f D i a g r a m O b j e c t K e y a n y T y p e z b w N T n L X > < a : K e y > < K e y > L i n k s \ & l t ; C o l u m n s \ S u m   o f   D e a t h s   -   L e u k e m i a   -   S e x :   B o t h   -   A g e :   A l l   A g e s   ( N u m b e r ) & g t ; - & l t ; M e a s u r e s \ D e a t h s   -   L e u k e m i a   -   S e x :   B o t h   -   A g e :   A l l   A g e s   ( N u m b e r ) & g t ; \ C O L U M N < / K e y > < / a : K e y > < a : V a l u e   i : t y p e = " M e a s u r e G r i d V i e w S t a t e I D i a g r a m L i n k E n d p o i n t " / > < / a : K e y V a l u e O f D i a g r a m O b j e c t K e y a n y T y p e z b w N T n L X > < a : K e y V a l u e O f D i a g r a m O b j e c t K e y a n y T y p e z b w N T n L X > < a : K e y > < K e y > L i n k s \ & l t ; C o l u m n s \ S u m   o f   D e a t h s   -   L e u k e m i a   -   S e x :   B o t h   -   A g e :   A l l   A g e s   ( N u m b e r ) & g t ; - & l t ; M e a s u r e s \ D e a t h s   -   L e u k e m i a   -   S e x :   B o t h   -   A g e :   A l l   A g e s   ( N u m b e r ) & g t ; \ M E A S U R E < / K e y > < / a : K e y > < a : V a l u e   i : t y p e = " M e a s u r e G r i d V i e w S t a t e I D i a g r a m L i n k E n d p o i n t " / > < / a : K e y V a l u e O f D i a g r a m O b j e c t K e y a n y T y p e z b w N T n L X > < a : K e y V a l u e O f D i a g r a m O b j e c t K e y a n y T y p e z b w N T n L X > < a : K e y > < K e y > L i n k s \ & l t ; C o l u m n s \ S u m   o f   D e a t h s   -   H o d g k i n   l y m p h o m a   -   S e x :   B o t h   -   A g e :   A l l   A g e s   ( N u m b e r ) & g t ; - & l t ; M e a s u r e s \ D e a t h s   -   H o d g k i n   l y m p h o m a   -   S e x :   B o t h   -   A g e :   A l l   A g e s   ( N u m b e r ) & g t ; < / K e y > < / a : K e y > < a : V a l u e   i : t y p e = " M e a s u r e G r i d V i e w S t a t e I D i a g r a m L i n k " / > < / a : K e y V a l u e O f D i a g r a m O b j e c t K e y a n y T y p e z b w N T n L X > < a : K e y V a l u e O f D i a g r a m O b j e c t K e y a n y T y p e z b w N T n L X > < a : K e y > < K e y > L i n k s \ & l t ; C o l u m n s \ S u m   o f   D e a t h s   -   H o d g k i n   l y m p h o m a   -   S e x :   B o t h   -   A g e :   A l l   A g e s   ( N u m b e r ) & g t ; - & l t ; M e a s u r e s \ D e a t h s   -   H o d g k i n   l y m p h o m a   -   S e x :   B o t h   -   A g e :   A l l   A g e s   ( N u m b e r ) & g t ; \ C O L U M N < / K e y > < / a : K e y > < a : V a l u e   i : t y p e = " M e a s u r e G r i d V i e w S t a t e I D i a g r a m L i n k E n d p o i n t " / > < / a : K e y V a l u e O f D i a g r a m O b j e c t K e y a n y T y p e z b w N T n L X > < a : K e y V a l u e O f D i a g r a m O b j e c t K e y a n y T y p e z b w N T n L X > < a : K e y > < K e y > L i n k s \ & l t ; C o l u m n s \ S u m   o f   D e a t h s   -   H o d g k i n   l y m p h o m a   -   S e x :   B o t h   -   A g e :   A l l   A g e s   ( N u m b e r ) & g t ; - & l t ; M e a s u r e s \ D e a t h s   -   H o d g k i n   l y m p h o m a   -   S e x :   B o t h   -   A g e :   A l l   A g e s   ( N u m b e r ) & g t ; \ M E A S U R E < / K e y > < / a : K e y > < a : V a l u e   i : t y p e = " M e a s u r e G r i d V i e w S t a t e I D i a g r a m L i n k E n d p o i n t " / > < / a : K e y V a l u e O f D i a g r a m O b j e c t K e y a n y T y p e z b w N T n L X > < a : K e y V a l u e O f D i a g r a m O b j e c t K e y a n y T y p e z b w N T n L X > < a : K e y > < K e y > L i n k s \ & l t ; C o l u m n s \ S u m   o f   D e a t h s   -   M u l t i p l e   m y e l o m a   -   S e x :   B o t h   -   A g e :   A l l   A g e s   ( N u m b e r ) & g t ; - & l t ; M e a s u r e s \ D e a t h s   -   M u l t i p l e   m y e l o m a   -   S e x :   B o t h   -   A g e :   A l l   A g e s   ( N u m b e r ) & g t ; < / K e y > < / a : K e y > < a : V a l u e   i : t y p e = " M e a s u r e G r i d V i e w S t a t e I D i a g r a m L i n k " / > < / a : K e y V a l u e O f D i a g r a m O b j e c t K e y a n y T y p e z b w N T n L X > < a : K e y V a l u e O f D i a g r a m O b j e c t K e y a n y T y p e z b w N T n L X > < a : K e y > < K e y > L i n k s \ & l t ; C o l u m n s \ S u m   o f   D e a t h s   -   M u l t i p l e   m y e l o m a   -   S e x :   B o t h   -   A g e :   A l l   A g e s   ( N u m b e r ) & g t ; - & l t ; M e a s u r e s \ D e a t h s   -   M u l t i p l e   m y e l o m a   -   S e x :   B o t h   -   A g e :   A l l   A g e s   ( N u m b e r ) & g t ; \ C O L U M N < / K e y > < / a : K e y > < a : V a l u e   i : t y p e = " M e a s u r e G r i d V i e w S t a t e I D i a g r a m L i n k E n d p o i n t " / > < / a : K e y V a l u e O f D i a g r a m O b j e c t K e y a n y T y p e z b w N T n L X > < a : K e y V a l u e O f D i a g r a m O b j e c t K e y a n y T y p e z b w N T n L X > < a : K e y > < K e y > L i n k s \ & l t ; C o l u m n s \ S u m   o f   D e a t h s   -   M u l t i p l e   m y e l o m a   -   S e x :   B o t h   -   A g e :   A l l   A g e s   ( N u m b e r ) & g t ; - & l t ; M e a s u r e s \ D e a t h s   -   M u l t i p l e   m y e l o m a   -   S e x :   B o t h   -   A g e :   A l l   A g e s   ( N u m b e r ) & g t ; \ M E A S U R E < / K e y > < / a : K e y > < a : V a l u e   i : t y p e = " M e a s u r e G r i d V i e w S t a t e I D i a g r a m L i n k E n d p o i n t " / > < / a : K e y V a l u e O f D i a g r a m O b j e c t K e y a n y T y p e z b w N T n L X > < a : K e y V a l u e O f D i a g r a m O b j e c t K e y a n y T y p e z b w N T n L X > < a : K e y > < K e y > L i n k s \ & l t ; C o l u m n s \ S u m   o f   D e a t h s   -   O t h e r   n e o p l a s m s   -   S e x :   B o t h   -   A g e :   A l l   A g e s   ( N u m b e r ) & g t ; - & l t ; M e a s u r e s \ D e a t h s   -   O t h e r   n e o p l a s m s   -   S e x :   B o t h   -   A g e :   A l l   A g e s   ( N u m b e r ) & g t ; < / K e y > < / a : K e y > < a : V a l u e   i : t y p e = " M e a s u r e G r i d V i e w S t a t e I D i a g r a m L i n k " / > < / a : K e y V a l u e O f D i a g r a m O b j e c t K e y a n y T y p e z b w N T n L X > < a : K e y V a l u e O f D i a g r a m O b j e c t K e y a n y T y p e z b w N T n L X > < a : K e y > < K e y > L i n k s \ & l t ; C o l u m n s \ S u m   o f   D e a t h s   -   O t h e r   n e o p l a s m s   -   S e x :   B o t h   -   A g e :   A l l   A g e s   ( N u m b e r ) & g t ; - & l t ; M e a s u r e s \ D e a t h s   -   O t h e r   n e o p l a s m s   -   S e x :   B o t h   -   A g e :   A l l   A g e s   ( N u m b e r ) & g t ; \ C O L U M N < / K e y > < / a : K e y > < a : V a l u e   i : t y p e = " M e a s u r e G r i d V i e w S t a t e I D i a g r a m L i n k E n d p o i n t " / > < / a : K e y V a l u e O f D i a g r a m O b j e c t K e y a n y T y p e z b w N T n L X > < a : K e y V a l u e O f D i a g r a m O b j e c t K e y a n y T y p e z b w N T n L X > < a : K e y > < K e y > L i n k s \ & l t ; C o l u m n s \ S u m   o f   D e a t h s   -   O t h e r   n e o p l a s m s   -   S e x :   B o t h   -   A g e :   A l l   A g e s   ( N u m b e r ) & g t ; - & l t ; M e a s u r e s \ D e a t h s   -   O t h e r   n e o p l a s m s   -   S e x :   B o t h   -   A g e :   A l l   A g e s   ( N u m b e r ) & g t ; \ M E A S U R E < / K e y > < / a : K e y > < a : V a l u e   i : t y p e = " M e a s u r e G r i d V i e w S t a t e I D i a g r a m L i n k E n d p o i n t " / > < / a : K e y V a l u e O f D i a g r a m O b j e c t K e y a n y T y p e z b w N T n L X > < a : K e y V a l u e O f D i a g r a m O b j e c t K e y a n y T y p e z b w N T n L X > < a : K e y > < K e y > L i n k s \ & l t ; C o l u m n s \ S u m   o f   D e a t h s   -   B r e a s t   c a n c e r   -   S e x :   B o t h   -   A g e :   A l l   A g e s   ( N u m b e r ) & g t ; - & l t ; M e a s u r e s \ D e a t h s   -   B r e a s t   c a n c e r   -   S e x :   B o t h   -   A g e :   A l l   A g e s   ( N u m b e r ) & g t ; < / K e y > < / a : K e y > < a : V a l u e   i : t y p e = " M e a s u r e G r i d V i e w S t a t e I D i a g r a m L i n k " / > < / a : K e y V a l u e O f D i a g r a m O b j e c t K e y a n y T y p e z b w N T n L X > < a : K e y V a l u e O f D i a g r a m O b j e c t K e y a n y T y p e z b w N T n L X > < a : K e y > < K e y > L i n k s \ & l t ; C o l u m n s \ S u m   o f   D e a t h s   -   B r e a s t   c a n c e r   -   S e x :   B o t h   -   A g e :   A l l   A g e s   ( N u m b e r ) & g t ; - & l t ; M e a s u r e s \ D e a t h s   -   B r e a s t   c a n c e r   -   S e x :   B o t h   -   A g e :   A l l   A g e s   ( N u m b e r ) & g t ; \ C O L U M N < / K e y > < / a : K e y > < a : V a l u e   i : t y p e = " M e a s u r e G r i d V i e w S t a t e I D i a g r a m L i n k E n d p o i n t " / > < / a : K e y V a l u e O f D i a g r a m O b j e c t K e y a n y T y p e z b w N T n L X > < a : K e y V a l u e O f D i a g r a m O b j e c t K e y a n y T y p e z b w N T n L X > < a : K e y > < K e y > L i n k s \ & l t ; C o l u m n s \ S u m   o f   D e a t h s   -   B r e a s t   c a n c e r   -   S e x :   B o t h   -   A g e :   A l l   A g e s   ( N u m b e r ) & g t ; - & l t ; M e a s u r e s \ D e a t h s   -   B r e a s t   c a n c e r   -   S e x :   B o t h   -   A g e :   A l l   A g e s   ( N u m b e r ) & g t ; \ M E A S U R E < / K e y > < / a : K e y > < a : V a l u e   i : t y p e = " M e a s u r e G r i d V i e w S t a t e I D i a g r a m L i n k E n d p o i n t " / > < / a : K e y V a l u e O f D i a g r a m O b j e c t K e y a n y T y p e z b w N T n L X > < a : K e y V a l u e O f D i a g r a m O b j e c t K e y a n y T y p e z b w N T n L X > < a : K e y > < K e y > L i n k s \ & l t ; C o l u m n s \ S u m   o f   D e a t h s   -   P r o s t a t e   c a n c e r   -   S e x :   B o t h   -   A g e :   A l l   A g e s   ( N u m b e r ) & g t ; - & l t ; M e a s u r e s \ D e a t h s   -   P r o s t a t e   c a n c e r   -   S e x :   B o t h   -   A g e :   A l l   A g e s   ( N u m b e r ) & g t ; < / K e y > < / a : K e y > < a : V a l u e   i : t y p e = " M e a s u r e G r i d V i e w S t a t e I D i a g r a m L i n k " / > < / a : K e y V a l u e O f D i a g r a m O b j e c t K e y a n y T y p e z b w N T n L X > < a : K e y V a l u e O f D i a g r a m O b j e c t K e y a n y T y p e z b w N T n L X > < a : K e y > < K e y > L i n k s \ & l t ; C o l u m n s \ S u m   o f   D e a t h s   -   P r o s t a t e   c a n c e r   -   S e x :   B o t h   -   A g e :   A l l   A g e s   ( N u m b e r ) & g t ; - & l t ; M e a s u r e s \ D e a t h s   -   P r o s t a t e   c a n c e r   -   S e x :   B o t h   -   A g e :   A l l   A g e s   ( N u m b e r ) & g t ; \ C O L U M N < / K e y > < / a : K e y > < a : V a l u e   i : t y p e = " M e a s u r e G r i d V i e w S t a t e I D i a g r a m L i n k E n d p o i n t " / > < / a : K e y V a l u e O f D i a g r a m O b j e c t K e y a n y T y p e z b w N T n L X > < a : K e y V a l u e O f D i a g r a m O b j e c t K e y a n y T y p e z b w N T n L X > < a : K e y > < K e y > L i n k s \ & l t ; C o l u m n s \ S u m   o f   D e a t h s   -   P r o s t a t e   c a n c e r   -   S e x :   B o t h   -   A g e :   A l l   A g e s   ( N u m b e r ) & g t ; - & l t ; M e a s u r e s \ D e a t h s   -   P r o s t a t e   c a n c e r   -   S e x :   B o t h   -   A g e :   A l l   A g e s   ( N u m b e r ) & g t ; \ M E A S U R E < / K e y > < / a : K e y > < a : V a l u e   i : t y p e = " M e a s u r e G r i d V i e w S t a t e I D i a g r a m L i n k E n d p o i n t " / > < / a : K e y V a l u e O f D i a g r a m O b j e c t K e y a n y T y p e z b w N T n L X > < a : K e y V a l u e O f D i a g r a m O b j e c t K e y a n y T y p e z b w N T n L X > < a : K e y > < K e y > L i n k s \ & l t ; C o l u m n s \ S u m   o f   D e a t h s   -   T h y r o i d   c a n c e r   -   S e x :   B o t h   -   A g e :   A l l   A g e s   ( N u m b e r ) & g t ; - & l t ; M e a s u r e s \ D e a t h s   -   T h y r o i d   c a n c e r   -   S e x :   B o t h   -   A g e :   A l l   A g e s   ( N u m b e r ) & g t ; < / K e y > < / a : K e y > < a : V a l u e   i : t y p e = " M e a s u r e G r i d V i e w S t a t e I D i a g r a m L i n k " / > < / a : K e y V a l u e O f D i a g r a m O b j e c t K e y a n y T y p e z b w N T n L X > < a : K e y V a l u e O f D i a g r a m O b j e c t K e y a n y T y p e z b w N T n L X > < a : K e y > < K e y > L i n k s \ & l t ; C o l u m n s \ S u m   o f   D e a t h s   -   T h y r o i d   c a n c e r   -   S e x :   B o t h   -   A g e :   A l l   A g e s   ( N u m b e r ) & g t ; - & l t ; M e a s u r e s \ D e a t h s   -   T h y r o i d   c a n c e r   -   S e x :   B o t h   -   A g e :   A l l   A g e s   ( N u m b e r ) & g t ; \ C O L U M N < / K e y > < / a : K e y > < a : V a l u e   i : t y p e = " M e a s u r e G r i d V i e w S t a t e I D i a g r a m L i n k E n d p o i n t " / > < / a : K e y V a l u e O f D i a g r a m O b j e c t K e y a n y T y p e z b w N T n L X > < a : K e y V a l u e O f D i a g r a m O b j e c t K e y a n y T y p e z b w N T n L X > < a : K e y > < K e y > L i n k s \ & l t ; C o l u m n s \ S u m   o f   D e a t h s   -   T h y r o i d   c a n c e r   -   S e x :   B o t h   -   A g e :   A l l   A g e s   ( N u m b e r ) & g t ; - & l t ; M e a s u r e s \ D e a t h s   -   T h y r o i d   c a n c e r   -   S e x :   B o t h   -   A g e :   A l l   A g e s   ( N u m b e r ) & g t ; \ M E A S U R E < / K e y > < / a : K e y > < a : V a l u e   i : t y p e = " M e a s u r e G r i d V i e w S t a t e I D i a g r a m L i n k E n d p o i n t " / > < / a : K e y V a l u e O f D i a g r a m O b j e c t K e y a n y T y p e z b w N T n L X > < a : K e y V a l u e O f D i a g r a m O b j e c t K e y a n y T y p e z b w N T n L X > < a : K e y > < K e y > L i n k s \ & l t ; C o l u m n s \ S u m   o f   D e a t h s   -   S t o m a c h   c a n c e r   -   S e x :   B o t h   -   A g e :   A l l   A g e s   ( N u m b e r ) & g t ; - & l t ; M e a s u r e s \ D e a t h s   -   S t o m a c h   c a n c e r   -   S e x :   B o t h   -   A g e :   A l l   A g e s   ( N u m b e r ) & g t ; < / K e y > < / a : K e y > < a : V a l u e   i : t y p e = " M e a s u r e G r i d V i e w S t a t e I D i a g r a m L i n k " / > < / a : K e y V a l u e O f D i a g r a m O b j e c t K e y a n y T y p e z b w N T n L X > < a : K e y V a l u e O f D i a g r a m O b j e c t K e y a n y T y p e z b w N T n L X > < a : K e y > < K e y > L i n k s \ & l t ; C o l u m n s \ S u m   o f   D e a t h s   -   S t o m a c h   c a n c e r   -   S e x :   B o t h   -   A g e :   A l l   A g e s   ( N u m b e r ) & g t ; - & l t ; M e a s u r e s \ D e a t h s   -   S t o m a c h   c a n c e r   -   S e x :   B o t h   -   A g e :   A l l   A g e s   ( N u m b e r ) & g t ; \ C O L U M N < / K e y > < / a : K e y > < a : V a l u e   i : t y p e = " M e a s u r e G r i d V i e w S t a t e I D i a g r a m L i n k E n d p o i n t " / > < / a : K e y V a l u e O f D i a g r a m O b j e c t K e y a n y T y p e z b w N T n L X > < a : K e y V a l u e O f D i a g r a m O b j e c t K e y a n y T y p e z b w N T n L X > < a : K e y > < K e y > L i n k s \ & l t ; C o l u m n s \ S u m   o f   D e a t h s   -   S t o m a c h   c a n c e r   -   S e x :   B o t h   -   A g e :   A l l   A g e s   ( N u m b e r ) & g t ; - & l t ; M e a s u r e s \ D e a t h s   -   S t o m a c h   c a n c e r   -   S e x :   B o t h   -   A g e :   A l l   A g e s   ( N u m b e r ) & g t ; \ M E A S U R E < / K e y > < / a : K e y > < a : V a l u e   i : t y p e = " M e a s u r e G r i d V i e w S t a t e I D i a g r a m L i n k E n d p o i n t " / > < / a : K e y V a l u e O f D i a g r a m O b j e c t K e y a n y T y p e z b w N T n L X > < a : K e y V a l u e O f D i a g r a m O b j e c t K e y a n y T y p e z b w N T n L X > < a : K e y > < K e y > L i n k s \ & l t ; C o l u m n s \ S u m   o f   D e a t h s   -   B l a d d e r   c a n c e r   -   S e x :   B o t h   -   A g e :   A l l   A g e s   ( N u m b e r ) & g t ; - & l t ; M e a s u r e s \ D e a t h s   -   B l a d d e r   c a n c e r   -   S e x :   B o t h   -   A g e :   A l l   A g e s   ( N u m b e r ) & g t ; < / K e y > < / a : K e y > < a : V a l u e   i : t y p e = " M e a s u r e G r i d V i e w S t a t e I D i a g r a m L i n k " / > < / a : K e y V a l u e O f D i a g r a m O b j e c t K e y a n y T y p e z b w N T n L X > < a : K e y V a l u e O f D i a g r a m O b j e c t K e y a n y T y p e z b w N T n L X > < a : K e y > < K e y > L i n k s \ & l t ; C o l u m n s \ S u m   o f   D e a t h s   -   B l a d d e r   c a n c e r   -   S e x :   B o t h   -   A g e :   A l l   A g e s   ( N u m b e r ) & g t ; - & l t ; M e a s u r e s \ D e a t h s   -   B l a d d e r   c a n c e r   -   S e x :   B o t h   -   A g e :   A l l   A g e s   ( N u m b e r ) & g t ; \ C O L U M N < / K e y > < / a : K e y > < a : V a l u e   i : t y p e = " M e a s u r e G r i d V i e w S t a t e I D i a g r a m L i n k E n d p o i n t " / > < / a : K e y V a l u e O f D i a g r a m O b j e c t K e y a n y T y p e z b w N T n L X > < a : K e y V a l u e O f D i a g r a m O b j e c t K e y a n y T y p e z b w N T n L X > < a : K e y > < K e y > L i n k s \ & l t ; C o l u m n s \ S u m   o f   D e a t h s   -   B l a d d e r   c a n c e r   -   S e x :   B o t h   -   A g e :   A l l   A g e s   ( N u m b e r ) & g t ; - & l t ; M e a s u r e s \ D e a t h s   -   B l a d d e r   c a n c e r   -   S e x :   B o t h   -   A g e :   A l l   A g e s   ( N u m b e r ) & g t ; \ M E A S U R E < / K e y > < / a : K e y > < a : V a l u e   i : t y p e = " M e a s u r e G r i d V i e w S t a t e I D i a g r a m L i n k E n d p o i n t " / > < / a : K e y V a l u e O f D i a g r a m O b j e c t K e y a n y T y p e z b w N T n L X > < a : K e y V a l u e O f D i a g r a m O b j e c t K e y a n y T y p e z b w N T n L X > < a : K e y > < K e y > L i n k s \ & l t ; C o l u m n s \ S u m   o f   D e a t h s   -   U t e r i n e   c a n c e r   -   S e x :   B o t h   -   A g e :   A l l   A g e s   ( N u m b e r ) & g t ; - & l t ; M e a s u r e s \ D e a t h s   -   U t e r i n e   c a n c e r   -   S e x :   B o t h   -   A g e :   A l l   A g e s   ( N u m b e r ) & g t ; < / K e y > < / a : K e y > < a : V a l u e   i : t y p e = " M e a s u r e G r i d V i e w S t a t e I D i a g r a m L i n k " / > < / a : K e y V a l u e O f D i a g r a m O b j e c t K e y a n y T y p e z b w N T n L X > < a : K e y V a l u e O f D i a g r a m O b j e c t K e y a n y T y p e z b w N T n L X > < a : K e y > < K e y > L i n k s \ & l t ; C o l u m n s \ S u m   o f   D e a t h s   -   U t e r i n e   c a n c e r   -   S e x :   B o t h   -   A g e :   A l l   A g e s   ( N u m b e r ) & g t ; - & l t ; M e a s u r e s \ D e a t h s   -   U t e r i n e   c a n c e r   -   S e x :   B o t h   -   A g e :   A l l   A g e s   ( N u m b e r ) & g t ; \ C O L U M N < / K e y > < / a : K e y > < a : V a l u e   i : t y p e = " M e a s u r e G r i d V i e w S t a t e I D i a g r a m L i n k E n d p o i n t " / > < / a : K e y V a l u e O f D i a g r a m O b j e c t K e y a n y T y p e z b w N T n L X > < a : K e y V a l u e O f D i a g r a m O b j e c t K e y a n y T y p e z b w N T n L X > < a : K e y > < K e y > L i n k s \ & l t ; C o l u m n s \ S u m   o f   D e a t h s   -   U t e r i n e   c a n c e r   -   S e x :   B o t h   -   A g e :   A l l   A g e s   ( N u m b e r ) & g t ; - & l t ; M e a s u r e s \ D e a t h s   -   U t e r i n e   c a n c e r   -   S e x :   B o t h   -   A g e :   A l l   A g e s   ( N u m b e r ) & g t ; \ M E A S U R E < / K e y > < / a : K e y > < a : V a l u e   i : t y p e = " M e a s u r e G r i d V i e w S t a t e I D i a g r a m L i n k E n d p o i n t " / > < / a : K e y V a l u e O f D i a g r a m O b j e c t K e y a n y T y p e z b w N T n L X > < a : K e y V a l u e O f D i a g r a m O b j e c t K e y a n y T y p e z b w N T n L X > < a : K e y > < K e y > L i n k s \ & l t ; C o l u m n s \ S u m   o f   D e a t h s   -   O v a r i a n   c a n c e r   -   S e x :   B o t h   -   A g e :   A l l   A g e s   ( N u m b e r ) & g t ; - & l t ; M e a s u r e s \ D e a t h s   -   O v a r i a n   c a n c e r   -   S e x :   B o t h   -   A g e :   A l l   A g e s   ( N u m b e r ) & g t ; < / K e y > < / a : K e y > < a : V a l u e   i : t y p e = " M e a s u r e G r i d V i e w S t a t e I D i a g r a m L i n k " / > < / a : K e y V a l u e O f D i a g r a m O b j e c t K e y a n y T y p e z b w N T n L X > < a : K e y V a l u e O f D i a g r a m O b j e c t K e y a n y T y p e z b w N T n L X > < a : K e y > < K e y > L i n k s \ & l t ; C o l u m n s \ S u m   o f   D e a t h s   -   O v a r i a n   c a n c e r   -   S e x :   B o t h   -   A g e :   A l l   A g e s   ( N u m b e r ) & g t ; - & l t ; M e a s u r e s \ D e a t h s   -   O v a r i a n   c a n c e r   -   S e x :   B o t h   -   A g e :   A l l   A g e s   ( N u m b e r ) & g t ; \ C O L U M N < / K e y > < / a : K e y > < a : V a l u e   i : t y p e = " M e a s u r e G r i d V i e w S t a t e I D i a g r a m L i n k E n d p o i n t " / > < / a : K e y V a l u e O f D i a g r a m O b j e c t K e y a n y T y p e z b w N T n L X > < a : K e y V a l u e O f D i a g r a m O b j e c t K e y a n y T y p e z b w N T n L X > < a : K e y > < K e y > L i n k s \ & l t ; C o l u m n s \ S u m   o f   D e a t h s   -   O v a r i a n   c a n c e r   -   S e x :   B o t h   -   A g e :   A l l   A g e s   ( N u m b e r ) & g t ; - & l t ; M e a s u r e s \ D e a t h s   -   O v a r i a n   c a n c e r   -   S e x :   B o t h   -   A g e :   A l l   A g e s   ( N u m b e r ) & g t ; \ M E A S U R E < / K e y > < / a : K e y > < a : V a l u e   i : t y p e = " M e a s u r e G r i d V i e w S t a t e I D i a g r a m L i n k E n d p o i n t " / > < / a : K e y V a l u e O f D i a g r a m O b j e c t K e y a n y T y p e z b w N T n L X > < a : K e y V a l u e O f D i a g r a m O b j e c t K e y a n y T y p e z b w N T n L X > < a : K e y > < K e y > L i n k s \ & l t ; C o l u m n s \ S u m   o f   D e a t h s   -   C e r v i c a l   c a n c e r   -   S e x :   B o t h   -   A g e :   A l l   A g e s   ( N u m b e r ) & g t ; - & l t ; M e a s u r e s \ D e a t h s   -   C e r v i c a l   c a n c e r   -   S e x :   B o t h   -   A g e :   A l l   A g e s   ( N u m b e r ) & g t ; < / K e y > < / a : K e y > < a : V a l u e   i : t y p e = " M e a s u r e G r i d V i e w S t a t e I D i a g r a m L i n k " / > < / a : K e y V a l u e O f D i a g r a m O b j e c t K e y a n y T y p e z b w N T n L X > < a : K e y V a l u e O f D i a g r a m O b j e c t K e y a n y T y p e z b w N T n L X > < a : K e y > < K e y > L i n k s \ & l t ; C o l u m n s \ S u m   o f   D e a t h s   -   C e r v i c a l   c a n c e r   -   S e x :   B o t h   -   A g e :   A l l   A g e s   ( N u m b e r ) & g t ; - & l t ; M e a s u r e s \ D e a t h s   -   C e r v i c a l   c a n c e r   -   S e x :   B o t h   -   A g e :   A l l   A g e s   ( N u m b e r ) & g t ; \ C O L U M N < / K e y > < / a : K e y > < a : V a l u e   i : t y p e = " M e a s u r e G r i d V i e w S t a t e I D i a g r a m L i n k E n d p o i n t " / > < / a : K e y V a l u e O f D i a g r a m O b j e c t K e y a n y T y p e z b w N T n L X > < a : K e y V a l u e O f D i a g r a m O b j e c t K e y a n y T y p e z b w N T n L X > < a : K e y > < K e y > L i n k s \ & l t ; C o l u m n s \ S u m   o f   D e a t h s   -   C e r v i c a l   c a n c e r   -   S e x :   B o t h   -   A g e :   A l l   A g e s   ( N u m b e r ) & g t ; - & l t ; M e a s u r e s \ D e a t h s   -   C e r v i c a l   c a n c e r   -   S e x :   B o t h   -   A g e :   A l l   A g e s   ( N u m b e r ) & g t ; \ M E A S U R E < / K e y > < / a : K e y > < a : V a l u e   i : t y p e = " M e a s u r e G r i d V i e w S t a t e I D i a g r a m L i n k E n d p o i n t " / > < / a : K e y V a l u e O f D i a g r a m O b j e c t K e y a n y T y p e z b w N T n L X > < a : K e y V a l u e O f D i a g r a m O b j e c t K e y a n y T y p e z b w N T n L X > < a : K e y > < K e y > L i n k s \ & l t ; C o l u m n s \ S u m   o f   D e a t h s   -   B r a i n   a n d   c e n t r a l   n e r v o u s   s y s t e m   c a n c e r   -   S e x :   B o t h   -   A & g t ; - & l t ; M e a s u r e s \ D e a t h s   -   B r a i n   a n d   c e n t r a l   n e r v o u s   s y s t e m   c a n c e r   -   S e x :   B o t h   -   A & g t ; < / K e y > < / a : K e y > < a : V a l u e   i : t y p e = " M e a s u r e G r i d V i e w S t a t e I D i a g r a m L i n k " / > < / a : K e y V a l u e O f D i a g r a m O b j e c t K e y a n y T y p e z b w N T n L X > < a : K e y V a l u e O f D i a g r a m O b j e c t K e y a n y T y p e z b w N T n L X > < a : K e y > < K e y > L i n k s \ & l t ; C o l u m n s \ S u m   o f   D e a t h s   -   B r a i n   a n d   c e n t r a l   n e r v o u s   s y s t e m   c a n c e r   -   S e x :   B o t h   -   A & g t ; - & l t ; M e a s u r e s \ D e a t h s   -   B r a i n   a n d   c e n t r a l   n e r v o u s   s y s t e m   c a n c e r   -   S e x :   B o t h   -   A & g t ; \ C O L U M N < / K e y > < / a : K e y > < a : V a l u e   i : t y p e = " M e a s u r e G r i d V i e w S t a t e I D i a g r a m L i n k E n d p o i n t " / > < / a : K e y V a l u e O f D i a g r a m O b j e c t K e y a n y T y p e z b w N T n L X > < a : K e y V a l u e O f D i a g r a m O b j e c t K e y a n y T y p e z b w N T n L X > < a : K e y > < K e y > L i n k s \ & l t ; C o l u m n s \ S u m   o f   D e a t h s   -   B r a i n   a n d   c e n t r a l   n e r v o u s   s y s t e m   c a n c e r   -   S e x :   B o t h   -   A & g t ; - & l t ; M e a s u r e s \ D e a t h s   -   B r a i n   a n d   c e n t r a l   n e r v o u s   s y s t e m   c a n c e r   -   S e x :   B o t h   -   A & g t ; \ M E A S U R E < / K e y > < / a : K e y > < a : V a l u e   i : t y p e = " M e a s u r e G r i d V i e w S t a t e I D i a g r a m L i n k E n d p o i n t " / > < / a : K e y V a l u e O f D i a g r a m O b j e c t K e y a n y T y p e z b w N T n L X > < a : K e y V a l u e O f D i a g r a m O b j e c t K e y a n y T y p e z b w N T n L X > < a : K e y > < K e y > L i n k s \ & l t ; C o l u m n s \ S u m   o f   D e a t h s   -   N o n - H o d g k i n   l y m p h o m a   -   S e x :   B o t h   -   A g e :   A l l   A g e s   ( N u m b e & g t ; - & l t ; M e a s u r e s \ D e a t h s   -   N o n - H o d g k i n   l y m p h o m a   -   S e x :   B o t h   -   A g e :   A l l   A g e s   ( N u m b e & g t ; < / K e y > < / a : K e y > < a : V a l u e   i : t y p e = " M e a s u r e G r i d V i e w S t a t e I D i a g r a m L i n k " / > < / a : K e y V a l u e O f D i a g r a m O b j e c t K e y a n y T y p e z b w N T n L X > < a : K e y V a l u e O f D i a g r a m O b j e c t K e y a n y T y p e z b w N T n L X > < a : K e y > < K e y > L i n k s \ & l t ; C o l u m n s \ S u m   o f   D e a t h s   -   N o n - H o d g k i n   l y m p h o m a   -   S e x :   B o t h   -   A g e :   A l l   A g e s   ( N u m b e & g t ; - & l t ; M e a s u r e s \ D e a t h s   -   N o n - H o d g k i n   l y m p h o m a   -   S e x :   B o t h   -   A g e :   A l l   A g e s   ( N u m b e & g t ; \ C O L U M N < / K e y > < / a : K e y > < a : V a l u e   i : t y p e = " M e a s u r e G r i d V i e w S t a t e I D i a g r a m L i n k E n d p o i n t " / > < / a : K e y V a l u e O f D i a g r a m O b j e c t K e y a n y T y p e z b w N T n L X > < a : K e y V a l u e O f D i a g r a m O b j e c t K e y a n y T y p e z b w N T n L X > < a : K e y > < K e y > L i n k s \ & l t ; C o l u m n s \ S u m   o f   D e a t h s   -   N o n - H o d g k i n   l y m p h o m a   -   S e x :   B o t h   -   A g e :   A l l   A g e s   ( N u m b e & g t ; - & l t ; M e a s u r e s \ D e a t h s   -   N o n - H o d g k i n   l y m p h o m a   -   S e x :   B o t h   -   A g e :   A l l   A g e s   ( N u m b e & g t ; \ M E A S U R E < / K e y > < / a : K e y > < a : V a l u e   i : t y p e = " M e a s u r e G r i d V i e w S t a t e I D i a g r a m L i n k E n d p o i n t " / > < / a : K e y V a l u e O f D i a g r a m O b j e c t K e y a n y T y p e z b w N T n L X > < a : K e y V a l u e O f D i a g r a m O b j e c t K e y a n y T y p e z b w N T n L X > < a : K e y > < K e y > L i n k s \ & l t ; C o l u m n s \ S u m   o f   D e a t h s   -   P a n c r e a t i c   c a n c e r   -   S e x :   B o t h   -   A g e :   A l l   A g e s   ( N u m b e r ) & g t ; - & l t ; M e a s u r e s \ D e a t h s   -   P a n c r e a t i c   c a n c e r   -   S e x :   B o t h   -   A g e :   A l l   A g e s   ( N u m b e r ) & g t ; < / K e y > < / a : K e y > < a : V a l u e   i : t y p e = " M e a s u r e G r i d V i e w S t a t e I D i a g r a m L i n k " / > < / a : K e y V a l u e O f D i a g r a m O b j e c t K e y a n y T y p e z b w N T n L X > < a : K e y V a l u e O f D i a g r a m O b j e c t K e y a n y T y p e z b w N T n L X > < a : K e y > < K e y > L i n k s \ & l t ; C o l u m n s \ S u m   o f   D e a t h s   -   P a n c r e a t i c   c a n c e r   -   S e x :   B o t h   -   A g e :   A l l   A g e s   ( N u m b e r ) & g t ; - & l t ; M e a s u r e s \ D e a t h s   -   P a n c r e a t i c   c a n c e r   -   S e x :   B o t h   -   A g e :   A l l   A g e s   ( N u m b e r ) & g t ; \ C O L U M N < / K e y > < / a : K e y > < a : V a l u e   i : t y p e = " M e a s u r e G r i d V i e w S t a t e I D i a g r a m L i n k E n d p o i n t " / > < / a : K e y V a l u e O f D i a g r a m O b j e c t K e y a n y T y p e z b w N T n L X > < a : K e y V a l u e O f D i a g r a m O b j e c t K e y a n y T y p e z b w N T n L X > < a : K e y > < K e y > L i n k s \ & l t ; C o l u m n s \ S u m   o f   D e a t h s   -   P a n c r e a t i c   c a n c e r   -   S e x :   B o t h   -   A g e :   A l l   A g e s   ( N u m b e r ) & g t ; - & l t ; M e a s u r e s \ D e a t h s   -   P a n c r e a t i c   c a n c e r   -   S e x :   B o t h   -   A g e :   A l l   A g e s   ( N u m b e r ) & g t ; \ M E A S U R E < / K e y > < / a : K e y > < a : V a l u e   i : t y p e = " M e a s u r e G r i d V i e w S t a t e I D i a g r a m L i n k E n d p o i n t " / > < / a : K e y V a l u e O f D i a g r a m O b j e c t K e y a n y T y p e z b w N T n L X > < a : K e y V a l u e O f D i a g r a m O b j e c t K e y a n y T y p e z b w N T n L X > < a : K e y > < K e y > L i n k s \ & l t ; C o l u m n s \ S u m   o f   D e a t h s   -   E s o p h a g e a l   c a n c e r   -   S e x :   B o t h   -   A g e :   A l l   A g e s   ( N u m b e r ) & g t ; - & l t ; M e a s u r e s \ D e a t h s   -   E s o p h a g e a l   c a n c e r   -   S e x :   B o t h   -   A g e :   A l l   A g e s   ( N u m b e r ) & g t ; < / K e y > < / a : K e y > < a : V a l u e   i : t y p e = " M e a s u r e G r i d V i e w S t a t e I D i a g r a m L i n k " / > < / a : K e y V a l u e O f D i a g r a m O b j e c t K e y a n y T y p e z b w N T n L X > < a : K e y V a l u e O f D i a g r a m O b j e c t K e y a n y T y p e z b w N T n L X > < a : K e y > < K e y > L i n k s \ & l t ; C o l u m n s \ S u m   o f   D e a t h s   -   E s o p h a g e a l   c a n c e r   -   S e x :   B o t h   -   A g e :   A l l   A g e s   ( N u m b e r ) & g t ; - & l t ; M e a s u r e s \ D e a t h s   -   E s o p h a g e a l   c a n c e r   -   S e x :   B o t h   -   A g e :   A l l   A g e s   ( N u m b e r ) & g t ; \ C O L U M N < / K e y > < / a : K e y > < a : V a l u e   i : t y p e = " M e a s u r e G r i d V i e w S t a t e I D i a g r a m L i n k E n d p o i n t " / > < / a : K e y V a l u e O f D i a g r a m O b j e c t K e y a n y T y p e z b w N T n L X > < a : K e y V a l u e O f D i a g r a m O b j e c t K e y a n y T y p e z b w N T n L X > < a : K e y > < K e y > L i n k s \ & l t ; C o l u m n s \ S u m   o f   D e a t h s   -   E s o p h a g e a l   c a n c e r   -   S e x :   B o t h   -   A g e :   A l l   A g e s   ( N u m b e r ) & g t ; - & l t ; M e a s u r e s \ D e a t h s   -   E s o p h a g e a l   c a n c e r   -   S e x :   B o t h   -   A g e :   A l l   A g e s   ( N u m b e r ) & g t ; \ M E A S U R E < / K e y > < / a : K e y > < a : V a l u e   i : t y p e = " M e a s u r e G r i d V i e w S t a t e I D i a g r a m L i n k E n d p o i n t " / > < / a : K e y V a l u e O f D i a g r a m O b j e c t K e y a n y T y p e z b w N T n L X > < a : K e y V a l u e O f D i a g r a m O b j e c t K e y a n y T y p e z b w N T n L X > < a : K e y > < K e y > L i n k s \ & l t ; C o l u m n s \ S u m   o f   D e a t h s   -   T e s t i c u l a r   c a n c e r   -   S e x :   B o t h   -   A g e :   A l l   A g e s   ( N u m b e r ) & g t ; - & l t ; M e a s u r e s \ D e a t h s   -   T e s t i c u l a r   c a n c e r   -   S e x :   B o t h   -   A g e :   A l l   A g e s   ( N u m b e r ) & g t ; < / K e y > < / a : K e y > < a : V a l u e   i : t y p e = " M e a s u r e G r i d V i e w S t a t e I D i a g r a m L i n k " / > < / a : K e y V a l u e O f D i a g r a m O b j e c t K e y a n y T y p e z b w N T n L X > < a : K e y V a l u e O f D i a g r a m O b j e c t K e y a n y T y p e z b w N T n L X > < a : K e y > < K e y > L i n k s \ & l t ; C o l u m n s \ S u m   o f   D e a t h s   -   T e s t i c u l a r   c a n c e r   -   S e x :   B o t h   -   A g e :   A l l   A g e s   ( N u m b e r ) & g t ; - & l t ; M e a s u r e s \ D e a t h s   -   T e s t i c u l a r   c a n c e r   -   S e x :   B o t h   -   A g e :   A l l   A g e s   ( N u m b e r ) & g t ; \ C O L U M N < / K e y > < / a : K e y > < a : V a l u e   i : t y p e = " M e a s u r e G r i d V i e w S t a t e I D i a g r a m L i n k E n d p o i n t " / > < / a : K e y V a l u e O f D i a g r a m O b j e c t K e y a n y T y p e z b w N T n L X > < a : K e y V a l u e O f D i a g r a m O b j e c t K e y a n y T y p e z b w N T n L X > < a : K e y > < K e y > L i n k s \ & l t ; C o l u m n s \ S u m   o f   D e a t h s   -   T e s t i c u l a r   c a n c e r   -   S e x :   B o t h   -   A g e :   A l l   A g e s   ( N u m b e r ) & g t ; - & l t ; M e a s u r e s \ D e a t h s   -   T e s t i c u l a r   c a n c e r   -   S e x :   B o t h   -   A g e :   A l l   A g e s   ( N u m b e r ) & g t ; \ M E A S U R E < / K e y > < / a : K e y > < a : V a l u e   i : t y p e = " M e a s u r e G r i d V i e w S t a t e I D i a g r a m L i n k E n d p o i n t " / > < / a : K e y V a l u e O f D i a g r a m O b j e c t K e y a n y T y p e z b w N T n L X > < a : K e y V a l u e O f D i a g r a m O b j e c t K e y a n y T y p e z b w N T n L X > < a : K e y > < K e y > L i n k s \ & l t ; C o l u m n s \ S u m   o f   D e a t h s   -   N a s o p h a r y n x   c a n c e r   -   S e x :   B o t h   -   A g e :   A l l   A g e s   ( N u m b e r ) & g t ; - & l t ; M e a s u r e s \ D e a t h s   -   N a s o p h a r y n x   c a n c e r   -   S e x :   B o t h   -   A g e :   A l l   A g e s   ( N u m b e r ) & g t ; < / K e y > < / a : K e y > < a : V a l u e   i : t y p e = " M e a s u r e G r i d V i e w S t a t e I D i a g r a m L i n k " / > < / a : K e y V a l u e O f D i a g r a m O b j e c t K e y a n y T y p e z b w N T n L X > < a : K e y V a l u e O f D i a g r a m O b j e c t K e y a n y T y p e z b w N T n L X > < a : K e y > < K e y > L i n k s \ & l t ; C o l u m n s \ S u m   o f   D e a t h s   -   N a s o p h a r y n x   c a n c e r   -   S e x :   B o t h   -   A g e :   A l l   A g e s   ( N u m b e r ) & g t ; - & l t ; M e a s u r e s \ D e a t h s   -   N a s o p h a r y n x   c a n c e r   -   S e x :   B o t h   -   A g e :   A l l   A g e s   ( N u m b e r ) & g t ; \ C O L U M N < / K e y > < / a : K e y > < a : V a l u e   i : t y p e = " M e a s u r e G r i d V i e w S t a t e I D i a g r a m L i n k E n d p o i n t " / > < / a : K e y V a l u e O f D i a g r a m O b j e c t K e y a n y T y p e z b w N T n L X > < a : K e y V a l u e O f D i a g r a m O b j e c t K e y a n y T y p e z b w N T n L X > < a : K e y > < K e y > L i n k s \ & l t ; C o l u m n s \ S u m   o f   D e a t h s   -   N a s o p h a r y n x   c a n c e r   -   S e x :   B o t h   -   A g e :   A l l   A g e s   ( N u m b e r ) & g t ; - & l t ; M e a s u r e s \ D e a t h s   -   N a s o p h a r y n x   c a n c e r   -   S e x :   B o t h   -   A g e :   A l l   A g e s   ( N u m b e r ) & g t ; \ M E A S U R E < / K e y > < / a : K e y > < a : V a l u e   i : t y p e = " M e a s u r e G r i d V i e w S t a t e I D i a g r a m L i n k E n d p o i n t " / > < / a : K e y V a l u e O f D i a g r a m O b j e c t K e y a n y T y p e z b w N T n L X > < a : K e y V a l u e O f D i a g r a m O b j e c t K e y a n y T y p e z b w N T n L X > < a : K e y > < K e y > L i n k s \ & l t ; C o l u m n s \ S u m   o f   D e a t h s   -   O t h e r   p h a r y n x   c a n c e r   -   S e x :   B o t h   -   A g e :   A l l   A g e s   ( N u m b e & g t ; - & l t ; M e a s u r e s \ D e a t h s   -   O t h e r   p h a r y n x   c a n c e r   -   S e x :   B o t h   -   A g e :   A l l   A g e s   ( N u m b e & g t ; < / K e y > < / a : K e y > < a : V a l u e   i : t y p e = " M e a s u r e G r i d V i e w S t a t e I D i a g r a m L i n k " / > < / a : K e y V a l u e O f D i a g r a m O b j e c t K e y a n y T y p e z b w N T n L X > < a : K e y V a l u e O f D i a g r a m O b j e c t K e y a n y T y p e z b w N T n L X > < a : K e y > < K e y > L i n k s \ & l t ; C o l u m n s \ S u m   o f   D e a t h s   -   O t h e r   p h a r y n x   c a n c e r   -   S e x :   B o t h   -   A g e :   A l l   A g e s   ( N u m b e & g t ; - & l t ; M e a s u r e s \ D e a t h s   -   O t h e r   p h a r y n x   c a n c e r   -   S e x :   B o t h   -   A g e :   A l l   A g e s   ( N u m b e & g t ; \ C O L U M N < / K e y > < / a : K e y > < a : V a l u e   i : t y p e = " M e a s u r e G r i d V i e w S t a t e I D i a g r a m L i n k E n d p o i n t " / > < / a : K e y V a l u e O f D i a g r a m O b j e c t K e y a n y T y p e z b w N T n L X > < a : K e y V a l u e O f D i a g r a m O b j e c t K e y a n y T y p e z b w N T n L X > < a : K e y > < K e y > L i n k s \ & l t ; C o l u m n s \ S u m   o f   D e a t h s   -   O t h e r   p h a r y n x   c a n c e r   -   S e x :   B o t h   -   A g e :   A l l   A g e s   ( N u m b e & g t ; - & l t ; M e a s u r e s \ D e a t h s   -   O t h e r   p h a r y n x   c a n c e r   -   S e x :   B o t h   -   A g e :   A l l   A g e s   ( N u m b e & g t ; \ M E A S U R E < / K e y > < / a : K e y > < a : V a l u e   i : t y p e = " M e a s u r e G r i d V i e w S t a t e I D i a g r a m L i n k E n d p o i n t " / > < / a : K e y V a l u e O f D i a g r a m O b j e c t K e y a n y T y p e z b w N T n L X > < a : K e y V a l u e O f D i a g r a m O b j e c t K e y a n y T y p e z b w N T n L X > < a : K e y > < K e y > L i n k s \ & l t ; C o l u m n s \ S u m   o f   D e a t h s   -   C o l o n   a n d   r e c t u m   c a n c e r   -   S e x :   B o t h   -   A g e :   A l l   A g e s   ( N u & g t ; - & l t ; M e a s u r e s \ D e a t h s   -   C o l o n   a n d   r e c t u m   c a n c e r   -   S e x :   B o t h   -   A g e :   A l l   A g e s   ( N u & g t ; < / K e y > < / a : K e y > < a : V a l u e   i : t y p e = " M e a s u r e G r i d V i e w S t a t e I D i a g r a m L i n k " / > < / a : K e y V a l u e O f D i a g r a m O b j e c t K e y a n y T y p e z b w N T n L X > < a : K e y V a l u e O f D i a g r a m O b j e c t K e y a n y T y p e z b w N T n L X > < a : K e y > < K e y > L i n k s \ & l t ; C o l u m n s \ S u m   o f   D e a t h s   -   C o l o n   a n d   r e c t u m   c a n c e r   -   S e x :   B o t h   -   A g e :   A l l   A g e s   ( N u & g t ; - & l t ; M e a s u r e s \ D e a t h s   -   C o l o n   a n d   r e c t u m   c a n c e r   -   S e x :   B o t h   -   A g e :   A l l   A g e s   ( N u & g t ; \ C O L U M N < / K e y > < / a : K e y > < a : V a l u e   i : t y p e = " M e a s u r e G r i d V i e w S t a t e I D i a g r a m L i n k E n d p o i n t " / > < / a : K e y V a l u e O f D i a g r a m O b j e c t K e y a n y T y p e z b w N T n L X > < a : K e y V a l u e O f D i a g r a m O b j e c t K e y a n y T y p e z b w N T n L X > < a : K e y > < K e y > L i n k s \ & l t ; C o l u m n s \ S u m   o f   D e a t h s   -   C o l o n   a n d   r e c t u m   c a n c e r   -   S e x :   B o t h   -   A g e :   A l l   A g e s   ( N u & g t ; - & l t ; M e a s u r e s \ D e a t h s   -   C o l o n   a n d   r e c t u m   c a n c e r   -   S e x :   B o t h   -   A g e :   A l l   A g e s   ( N u & g t ; \ M E A S U R E < / K e y > < / a : K e y > < a : V a l u e   i : t y p e = " M e a s u r e G r i d V i e w S t a t e I D i a g r a m L i n k E n d p o i n t " / > < / a : K e y V a l u e O f D i a g r a m O b j e c t K e y a n y T y p e z b w N T n L X > < a : K e y V a l u e O f D i a g r a m O b j e c t K e y a n y T y p e z b w N T n L X > < a : K e y > < K e y > L i n k s \ & l t ; C o l u m n s \ S u m   o f   D e a t h s   -   N o n - m e l a n o m a   s k i n   c a n c e r   -   S e x :   B o t h   -   A g e :   A l l   A g e s   ( N & g t ; - & l t ; M e a s u r e s \ D e a t h s   -   N o n - m e l a n o m a   s k i n   c a n c e r   -   S e x :   B o t h   -   A g e :   A l l   A g e s   ( N & g t ; < / K e y > < / a : K e y > < a : V a l u e   i : t y p e = " M e a s u r e G r i d V i e w S t a t e I D i a g r a m L i n k " / > < / a : K e y V a l u e O f D i a g r a m O b j e c t K e y a n y T y p e z b w N T n L X > < a : K e y V a l u e O f D i a g r a m O b j e c t K e y a n y T y p e z b w N T n L X > < a : K e y > < K e y > L i n k s \ & l t ; C o l u m n s \ S u m   o f   D e a t h s   -   N o n - m e l a n o m a   s k i n   c a n c e r   -   S e x :   B o t h   -   A g e :   A l l   A g e s   ( N & g t ; - & l t ; M e a s u r e s \ D e a t h s   -   N o n - m e l a n o m a   s k i n   c a n c e r   -   S e x :   B o t h   -   A g e :   A l l   A g e s   ( N & g t ; \ C O L U M N < / K e y > < / a : K e y > < a : V a l u e   i : t y p e = " M e a s u r e G r i d V i e w S t a t e I D i a g r a m L i n k E n d p o i n t " / > < / a : K e y V a l u e O f D i a g r a m O b j e c t K e y a n y T y p e z b w N T n L X > < a : K e y V a l u e O f D i a g r a m O b j e c t K e y a n y T y p e z b w N T n L X > < a : K e y > < K e y > L i n k s \ & l t ; C o l u m n s \ S u m   o f   D e a t h s   -   N o n - m e l a n o m a   s k i n   c a n c e r   -   S e x :   B o t h   -   A g e :   A l l   A g e s   ( N & g t ; - & l t ; M e a s u r e s \ D e a t h s   -   N o n - m e l a n o m a   s k i n   c a n c e r   -   S e x :   B o t h   -   A g e :   A l l   A g e s   ( N & g t ; \ M E A S U R E < / K e y > < / a : K e y > < a : V a l u e   i : t y p e = " M e a s u r e G r i d V i e w S t a t e I D i a g r a m L i n k E n d p o i n t " / > < / a : K e y V a l u e O f D i a g r a m O b j e c t K e y a n y T y p e z b w N T n L X > < a : K e y V a l u e O f D i a g r a m O b j e c t K e y a n y T y p e z b w N T n L X > < a : K e y > < K e y > L i n k s \ & l t ; C o l u m n s \ S u m   o f   D e a t h s   -   M e s o t h e l i o m a   -   S e x :   B o t h   -   A g e :   A l l   A g e s   ( N u m b e r ) & g t ; - & l t ; M e a s u r e s \ D e a t h s   -   M e s o t h e l i o m a   -   S e x :   B o t h   -   A g e :   A l l   A g e s   ( N u m b e r ) & g t ; < / K e y > < / a : K e y > < a : V a l u e   i : t y p e = " M e a s u r e G r i d V i e w S t a t e I D i a g r a m L i n k " / > < / a : K e y V a l u e O f D i a g r a m O b j e c t K e y a n y T y p e z b w N T n L X > < a : K e y V a l u e O f D i a g r a m O b j e c t K e y a n y T y p e z b w N T n L X > < a : K e y > < K e y > L i n k s \ & l t ; C o l u m n s \ S u m   o f   D e a t h s   -   M e s o t h e l i o m a   -   S e x :   B o t h   -   A g e :   A l l   A g e s   ( N u m b e r ) & g t ; - & l t ; M e a s u r e s \ D e a t h s   -   M e s o t h e l i o m a   -   S e x :   B o t h   -   A g e :   A l l   A g e s   ( N u m b e r ) & g t ; \ C O L U M N < / K e y > < / a : K e y > < a : V a l u e   i : t y p e = " M e a s u r e G r i d V i e w S t a t e I D i a g r a m L i n k E n d p o i n t " / > < / a : K e y V a l u e O f D i a g r a m O b j e c t K e y a n y T y p e z b w N T n L X > < a : K e y V a l u e O f D i a g r a m O b j e c t K e y a n y T y p e z b w N T n L X > < a : K e y > < K e y > L i n k s \ & l t ; C o l u m n s \ S u m   o f   D e a t h s   -   M e s o t h e l i o m a   -   S e x :   B o t h   -   A g e :   A l l   A g e s   ( N u m b e r ) & g t ; - & l t ; M e a s u r e s \ D e a t h s   -   M e s o t h e l i o m a   -   S e x :   B o t h   -   A g e :   A l l   A g e s   ( N u m b e r ) & g t ; \ M E A S U R E < / K e y > < / a : K e y > < a : V a l u e   i : t y p e = " M e a s u r e G r i d V i e w S t a t e I D i a g r a m L i n k E n d p o i n t " / > < / a : K e y V a l u e O f D i a g r a m O b j e c t K e y a n y T y p e z b w N T n L X > < / V i e w S t a t e s > < / D i a g r a m M a n a g e r . S e r i a l i z a b l e D i a g r a m > < D i a g r a m M a n a g e r . S e r i a l i z a b l e D i a g r a m > < A d a p t e r   i : t y p e = " M e a s u r e D i a g r a m S a n d b o x A d a p t e r " > < T a b l e N a m e > 0 5 _ s h a r e - o f - p o p u l a t i o n - w i t h - c a n c e r 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 0 5 _ s h a r e - o f - p o p u l a t i o n - w i t h - c a n c e r 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 P r e v a l e n c e   -   N e o p l a s m s   -   S e x :   B o t h   -   A g e :   A g e - s t a n d a r d i z e d   ( P e r c   2 < / K e y > < / D i a g r a m O b j e c t K e y > < D i a g r a m O b j e c t K e y > < K e y > M e a s u r e s \ S u m   o f   P r e v a l e n c e   -   N e o p l a s m s   -   S e x :   B o t h   -   A g e :   A g e - s t a n d a r d i z e d   ( P e r c   2 \ T a g I n f o \ F o r m u l a < / K e y > < / D i a g r a m O b j e c t K e y > < D i a g r a m O b j e c t K e y > < K e y > M e a s u r e s \ S u m   o f   P r e v a l e n c e   -   N e o p l a s m s   -   S e x :   B o t h   -   A g e :   A g e - s t a n d a r d i z e d   ( P e r c   2 \ T a g I n f o \ V a l u e < / K e y > < / D i a g r a m O b j e c t K e y > < D i a g r a m O b j e c t K e y > < K e y > C o l u m n s \ E n t i t y < / K e y > < / D i a g r a m O b j e c t K e y > < D i a g r a m O b j e c t K e y > < K e y > C o l u m n s \ C o d e < / K e y > < / D i a g r a m O b j e c t K e y > < D i a g r a m O b j e c t K e y > < K e y > C o l u m n s \ Y e a r < / K e y > < / D i a g r a m O b j e c t K e y > < D i a g r a m O b j e c t K e y > < K e y > C o l u m n s \ P r e v a l e n c e   -   N e o p l a s m s   -   S e x :   B o t h   -   A g e :   A g e - s t a n d a r d i z e d   ( P e r c < / K e y > < / D i a g r a m O b j e c t K e y > < D i a g r a m O b j e c t K e y > < K e y > L i n k s \ & l t ; C o l u m n s \ S u m   o f   P r e v a l e n c e   -   N e o p l a s m s   -   S e x :   B o t h   -   A g e :   A g e - s t a n d a r d i z e d   ( P e r c   2 & g t ; - & l t ; M e a s u r e s \ P r e v a l e n c e   -   N e o p l a s m s   -   S e x :   B o t h   -   A g e :   A g e - s t a n d a r d i z e d   ( P e r c & g t ; < / K e y > < / D i a g r a m O b j e c t K e y > < D i a g r a m O b j e c t K e y > < K e y > L i n k s \ & l t ; C o l u m n s \ S u m   o f   P r e v a l e n c e   -   N e o p l a s m s   -   S e x :   B o t h   -   A g e :   A g e - s t a n d a r d i z e d   ( P e r c   2 & g t ; - & l t ; M e a s u r e s \ P r e v a l e n c e   -   N e o p l a s m s   -   S e x :   B o t h   -   A g e :   A g e - s t a n d a r d i z e d   ( P e r c & g t ; \ C O L U M N < / K e y > < / D i a g r a m O b j e c t K e y > < D i a g r a m O b j e c t K e y > < K e y > L i n k s \ & l t ; C o l u m n s \ S u m   o f   P r e v a l e n c e   -   N e o p l a s m s   -   S e x :   B o t h   -   A g e :   A g e - s t a n d a r d i z e d   ( P e r c   2 & g t ; - & l t ; M e a s u r e s \ P r e v a l e n c e   -   N e o p l a s m s   -   S e x :   B o t h   -   A g e :   A g e - s t a n d a r d i z e d   ( P e r c & g t ; \ M E A S U R E 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 P r e v a l e n c e   -   N e o p l a s m s   -   S e x :   B o t h   -   A g e :   A g e - s t a n d a r d i z e d   ( P e r c   2 < / K e y > < / a : K e y > < a : V a l u e   i : t y p e = " M e a s u r e G r i d N o d e V i e w S t a t e " > < C o l u m n > 3 < / C o l u m n > < L a y e d O u t > t r u e < / L a y e d O u t > < W a s U I I n v i s i b l e > t r u e < / W a s U I I n v i s i b l e > < / a : V a l u e > < / a : K e y V a l u e O f D i a g r a m O b j e c t K e y a n y T y p e z b w N T n L X > < a : K e y V a l u e O f D i a g r a m O b j e c t K e y a n y T y p e z b w N T n L X > < a : K e y > < K e y > M e a s u r e s \ S u m   o f   P r e v a l e n c e   -   N e o p l a s m s   -   S e x :   B o t h   -   A g e :   A g e - s t a n d a r d i z e d   ( P e r c   2 \ T a g I n f o \ F o r m u l a < / K e y > < / a : K e y > < a : V a l u e   i : t y p e = " M e a s u r e G r i d V i e w S t a t e I D i a g r a m T a g A d d i t i o n a l I n f o " / > < / a : K e y V a l u e O f D i a g r a m O b j e c t K e y a n y T y p e z b w N T n L X > < a : K e y V a l u e O f D i a g r a m O b j e c t K e y a n y T y p e z b w N T n L X > < a : K e y > < K e y > M e a s u r e s \ S u m   o f   P r e v a l e n c e   -   N e o p l a s m s   -   S e x :   B o t h   -   A g e :   A g e - s t a n d a r d i z e d   ( P e r c   2 \ T a g I n f o \ V a l u e < / K e y > < / a : K e y > < a : V a l u e   i : t y p e = " M e a s u r e G r i d V i e w S t a t e I D i a g r a m T a g A d d i t i o n a l I n f o " / > < / a : K e y V a l u e O f D i a g r a m O b j e c t K e y a n y T y p e z b w N T n L X > < a : K e y V a l u e O f D i a g r a m O b j e c t K e y a n y T y p e z b w N T n L X > < a : K e y > < K e y > C o l u m n s \ E n t i t y < / 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 C o l u m n s \ P r e v a l e n c e   -   N e o p l a s m s   -   S e x :   B o t h   -   A g e :   A g e - s t a n d a r d i z e d   ( P e r c < / K e y > < / a : K e y > < a : V a l u e   i : t y p e = " M e a s u r e G r i d N o d e V i e w S t a t e " > < C o l u m n > 3 < / C o l u m n > < L a y e d O u t > t r u e < / L a y e d O u t > < / a : V a l u e > < / a : K e y V a l u e O f D i a g r a m O b j e c t K e y a n y T y p e z b w N T n L X > < a : K e y V a l u e O f D i a g r a m O b j e c t K e y a n y T y p e z b w N T n L X > < a : K e y > < K e y > L i n k s \ & l t ; C o l u m n s \ S u m   o f   P r e v a l e n c e   -   N e o p l a s m s   -   S e x :   B o t h   -   A g e :   A g e - s t a n d a r d i z e d   ( P e r c   2 & g t ; - & l t ; M e a s u r e s \ P r e v a l e n c e   -   N e o p l a s m s   -   S e x :   B o t h   -   A g e :   A g e - s t a n d a r d i z e d   ( P e r c & g t ; < / K e y > < / a : K e y > < a : V a l u e   i : t y p e = " M e a s u r e G r i d V i e w S t a t e I D i a g r a m L i n k " / > < / a : K e y V a l u e O f D i a g r a m O b j e c t K e y a n y T y p e z b w N T n L X > < a : K e y V a l u e O f D i a g r a m O b j e c t K e y a n y T y p e z b w N T n L X > < a : K e y > < K e y > L i n k s \ & l t ; C o l u m n s \ S u m   o f   P r e v a l e n c e   -   N e o p l a s m s   -   S e x :   B o t h   -   A g e :   A g e - s t a n d a r d i z e d   ( P e r c   2 & g t ; - & l t ; M e a s u r e s \ P r e v a l e n c e   -   N e o p l a s m s   -   S e x :   B o t h   -   A g e :   A g e - s t a n d a r d i z e d   ( P e r c & g t ; \ C O L U M N < / K e y > < / a : K e y > < a : V a l u e   i : t y p e = " M e a s u r e G r i d V i e w S t a t e I D i a g r a m L i n k E n d p o i n t " / > < / a : K e y V a l u e O f D i a g r a m O b j e c t K e y a n y T y p e z b w N T n L X > < a : K e y V a l u e O f D i a g r a m O b j e c t K e y a n y T y p e z b w N T n L X > < a : K e y > < K e y > L i n k s \ & l t ; C o l u m n s \ S u m   o f   P r e v a l e n c e   -   N e o p l a s m s   -   S e x :   B o t h   -   A g e :   A g e - s t a n d a r d i z e d   ( P e r c   2 & g t ; - & l t ; M e a s u r e s \ P r e v a l e n c e   -   N e o p l a s m s   -   S e x :   B o t h   -   A g e :   A g e - s t a n d a r d i z e d   ( P e r c & g t ; \ M E A S U R E < / K e y > < / a : K e y > < a : V a l u e   i : t y p e = " M e a s u r e G r i d V i e w S t a t e I D i a g r a m L i n k E n d p o i n t " / > < / a : K e y V a l u e O f D i a g r a m O b j e c t K e y a n y T y p e z b w N T n L X > < / V i e w S t a t e s > < / D i a g r a m M a n a g e r . S e r i a l i z a b l e D i a g r a m > < D i a g r a m M a n a g e r . S e r i a l i z a b l e D i a g r a m > < A d a p t e r   i : t y p e = " M e a s u r e D i a g r a m S a n d b o x A d a p t e r " > < T a b l e N a m e > 0 7   s h a r e - o f - p o p u l a t i o n - w i t h - c a n c e r - b y - a g e 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 0 7   s h a r e - o f - p o p u l a t i o n - w i t h - c a n c e r - b y - a g e 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 P r e v a l e n c e   -   N e o p l a s m s   -   S e x :   B o t h   -   A g e :   U n d e r   5   ( P e r c e n t ) < / K e y > < / D i a g r a m O b j e c t K e y > < D i a g r a m O b j e c t K e y > < K e y > M e a s u r e s \ S u m   o f   P r e v a l e n c e   -   N e o p l a s m s   -   S e x :   B o t h   -   A g e :   U n d e r   5   ( P e r c e n t ) \ T a g I n f o \ F o r m u l a < / K e y > < / D i a g r a m O b j e c t K e y > < D i a g r a m O b j e c t K e y > < K e y > M e a s u r e s \ S u m   o f   P r e v a l e n c e   -   N e o p l a s m s   -   S e x :   B o t h   -   A g e :   U n d e r   5   ( P e r c e n t ) \ T a g I n f o \ V a l u e < / K e y > < / D i a g r a m O b j e c t K e y > < D i a g r a m O b j e c t K e y > < K e y > M e a s u r e s \ S u m   o f   P r e v a l e n c e   -   N e o p l a s m s   -   S e x :   B o t h   -   A g e :   7 0 +   y e a r s   ( P e r c e n t ) < / K e y > < / D i a g r a m O b j e c t K e y > < D i a g r a m O b j e c t K e y > < K e y > M e a s u r e s \ S u m   o f   P r e v a l e n c e   -   N e o p l a s m s   -   S e x :   B o t h   -   A g e :   7 0 +   y e a r s   ( P e r c e n t ) \ T a g I n f o \ F o r m u l a < / K e y > < / D i a g r a m O b j e c t K e y > < D i a g r a m O b j e c t K e y > < K e y > M e a s u r e s \ S u m   o f   P r e v a l e n c e   -   N e o p l a s m s   -   S e x :   B o t h   -   A g e :   7 0 +   y e a r s   ( P e r c e n t ) \ T a g I n f o \ V a l u e < / K e y > < / D i a g r a m O b j e c t K e y > < D i a g r a m O b j e c t K e y > < K e y > M e a s u r e s \ S u m   o f   P r e v a l e n c e   -   N e o p l a s m s   -   S e x :   B o t h   -   A g e :   1 5 - 4 9   y e a r s   ( P e r c e n t ) < / K e y > < / D i a g r a m O b j e c t K e y > < D i a g r a m O b j e c t K e y > < K e y > M e a s u r e s \ S u m   o f   P r e v a l e n c e   -   N e o p l a s m s   -   S e x :   B o t h   -   A g e :   1 5 - 4 9   y e a r s   ( P e r c e n t ) \ T a g I n f o \ F o r m u l a < / K e y > < / D i a g r a m O b j e c t K e y > < D i a g r a m O b j e c t K e y > < K e y > M e a s u r e s \ S u m   o f   P r e v a l e n c e   -   N e o p l a s m s   -   S e x :   B o t h   -   A g e :   1 5 - 4 9   y e a r s   ( P e r c e n t ) \ T a g I n f o \ V a l u e < / K e y > < / D i a g r a m O b j e c t K e y > < D i a g r a m O b j e c t K e y > < K e y > M e a s u r e s \ S u m   o f   P r e v a l e n c e   -   N e o p l a s m s   -   S e x :   B o t h   -   A g e :   5 0 - 6 9   y e a r s   ( P e r c e n t ) < / K e y > < / D i a g r a m O b j e c t K e y > < D i a g r a m O b j e c t K e y > < K e y > M e a s u r e s \ S u m   o f   P r e v a l e n c e   -   N e o p l a s m s   -   S e x :   B o t h   -   A g e :   5 0 - 6 9   y e a r s   ( P e r c e n t ) \ T a g I n f o \ F o r m u l a < / K e y > < / D i a g r a m O b j e c t K e y > < D i a g r a m O b j e c t K e y > < K e y > M e a s u r e s \ S u m   o f   P r e v a l e n c e   -   N e o p l a s m s   -   S e x :   B o t h   -   A g e :   5 0 - 6 9   y e a r s   ( P e r c e n t ) \ T a g I n f o \ V a l u e < / K e y > < / D i a g r a m O b j e c t K e y > < D i a g r a m O b j e c t K e y > < K e y > M e a s u r e s \ S u m   o f   P r e v a l e n c e   -   N e o p l a s m s   -   S e x :   B o t h   -   A g e :   5 - 1 4   y e a r s   ( P e r c e n t ) < / K e y > < / D i a g r a m O b j e c t K e y > < D i a g r a m O b j e c t K e y > < K e y > M e a s u r e s \ S u m   o f   P r e v a l e n c e   -   N e o p l a s m s   -   S e x :   B o t h   -   A g e :   5 - 1 4   y e a r s   ( P e r c e n t ) \ T a g I n f o \ F o r m u l a < / K e y > < / D i a g r a m O b j e c t K e y > < D i a g r a m O b j e c t K e y > < K e y > M e a s u r e s \ S u m   o f   P r e v a l e n c e   -   N e o p l a s m s   -   S e x :   B o t h   -   A g e :   5 - 1 4   y e a r s   ( P e r c e n t ) \ T a g I n f o \ V a l u e < / K e y > < / D i a g r a m O b j e c t K e y > < D i a g r a m O b j e c t K e y > < K e y > M e a s u r e s \ S u m   o f   P r e v a l e n c e   -   N e o p l a s m s   -   S e x :   B o t h   -   A g e :   A l l   A g e s   ( P e r c e n t ) < / K e y > < / D i a g r a m O b j e c t K e y > < D i a g r a m O b j e c t K e y > < K e y > M e a s u r e s \ S u m   o f   P r e v a l e n c e   -   N e o p l a s m s   -   S e x :   B o t h   -   A g e :   A l l   A g e s   ( P e r c e n t ) \ T a g I n f o \ F o r m u l a < / K e y > < / D i a g r a m O b j e c t K e y > < D i a g r a m O b j e c t K e y > < K e y > M e a s u r e s \ S u m   o f   P r e v a l e n c e   -   N e o p l a s m s   -   S e x :   B o t h   -   A g e :   A l l   A g e s   ( P e r c e n t ) \ T a g I n f o \ V a l u e < / K e y > < / D i a g r a m O b j e c t K e y > < D i a g r a m O b j e c t K e y > < K e y > C o l u m n s \ E n t i t y < / K e y > < / D i a g r a m O b j e c t K e y > < D i a g r a m O b j e c t K e y > < K e y > C o l u m n s \ C o d e < / K e y > < / D i a g r a m O b j e c t K e y > < D i a g r a m O b j e c t K e y > < K e y > C o l u m n s \ Y e a r < / K e y > < / D i a g r a m O b j e c t K e y > < D i a g r a m O b j e c t K e y > < K e y > C o l u m n s \ P r e v a l e n c e   -   N e o p l a s m s   -   S e x :   B o t h   -   A g e :   U n d e r   5   ( P e r c e n t ) < / K e y > < / D i a g r a m O b j e c t K e y > < D i a g r a m O b j e c t K e y > < K e y > C o l u m n s \ P r e v a l e n c e   -   N e o p l a s m s   -   S e x :   B o t h   -   A g e :   7 0 +   y e a r s   ( P e r c e n t ) < / K e y > < / D i a g r a m O b j e c t K e y > < D i a g r a m O b j e c t K e y > < K e y > C o l u m n s \ P r e v a l e n c e   -   N e o p l a s m s   -   S e x :   B o t h   -   A g e :   1 5 - 4 9   y e a r s   ( P e r c e n t ) < / K e y > < / D i a g r a m O b j e c t K e y > < D i a g r a m O b j e c t K e y > < K e y > C o l u m n s \ P r e v a l e n c e   -   N e o p l a s m s   -   S e x :   B o t h   -   A g e :   5 0 - 6 9   y e a r s   ( P e r c e n t ) < / K e y > < / D i a g r a m O b j e c t K e y > < D i a g r a m O b j e c t K e y > < K e y > C o l u m n s \ P r e v a l e n c e   -   N e o p l a s m s   -   S e x :   B o t h   -   A g e :   5 - 1 4   y e a r s   ( P e r c e n t ) < / K e y > < / D i a g r a m O b j e c t K e y > < D i a g r a m O b j e c t K e y > < K e y > C o l u m n s \ P r e v a l e n c e   -   N e o p l a s m s   -   S e x :   B o t h   -   A g e :   A l l   A g e s   ( P e r c e n t ) < / K e y > < / D i a g r a m O b j e c t K e y > < D i a g r a m O b j e c t K e y > < K e y > L i n k s \ & l t ; C o l u m n s \ S u m   o f   P r e v a l e n c e   -   N e o p l a s m s   -   S e x :   B o t h   -   A g e :   U n d e r   5   ( P e r c e n t ) & g t ; - & l t ; M e a s u r e s \ P r e v a l e n c e   -   N e o p l a s m s   -   S e x :   B o t h   -   A g e :   U n d e r   5   ( P e r c e n t ) & g t ; < / K e y > < / D i a g r a m O b j e c t K e y > < D i a g r a m O b j e c t K e y > < K e y > L i n k s \ & l t ; C o l u m n s \ S u m   o f   P r e v a l e n c e   -   N e o p l a s m s   -   S e x :   B o t h   -   A g e :   U n d e r   5   ( P e r c e n t ) & g t ; - & l t ; M e a s u r e s \ P r e v a l e n c e   -   N e o p l a s m s   -   S e x :   B o t h   -   A g e :   U n d e r   5   ( P e r c e n t ) & g t ; \ C O L U M N < / K e y > < / D i a g r a m O b j e c t K e y > < D i a g r a m O b j e c t K e y > < K e y > L i n k s \ & l t ; C o l u m n s \ S u m   o f   P r e v a l e n c e   -   N e o p l a s m s   -   S e x :   B o t h   -   A g e :   U n d e r   5   ( P e r c e n t ) & g t ; - & l t ; M e a s u r e s \ P r e v a l e n c e   -   N e o p l a s m s   -   S e x :   B o t h   -   A g e :   U n d e r   5   ( P e r c e n t ) & g t ; \ M E A S U R E < / K e y > < / D i a g r a m O b j e c t K e y > < D i a g r a m O b j e c t K e y > < K e y > L i n k s \ & l t ; C o l u m n s \ S u m   o f   P r e v a l e n c e   -   N e o p l a s m s   -   S e x :   B o t h   -   A g e :   7 0 +   y e a r s   ( P e r c e n t ) & g t ; - & l t ; M e a s u r e s \ P r e v a l e n c e   -   N e o p l a s m s   -   S e x :   B o t h   -   A g e :   7 0 +   y e a r s   ( P e r c e n t ) & g t ; < / K e y > < / D i a g r a m O b j e c t K e y > < D i a g r a m O b j e c t K e y > < K e y > L i n k s \ & l t ; C o l u m n s \ S u m   o f   P r e v a l e n c e   -   N e o p l a s m s   -   S e x :   B o t h   -   A g e :   7 0 +   y e a r s   ( P e r c e n t ) & g t ; - & l t ; M e a s u r e s \ P r e v a l e n c e   -   N e o p l a s m s   -   S e x :   B o t h   -   A g e :   7 0 +   y e a r s   ( P e r c e n t ) & g t ; \ C O L U M N < / K e y > < / D i a g r a m O b j e c t K e y > < D i a g r a m O b j e c t K e y > < K e y > L i n k s \ & l t ; C o l u m n s \ S u m   o f   P r e v a l e n c e   -   N e o p l a s m s   -   S e x :   B o t h   -   A g e :   7 0 +   y e a r s   ( P e r c e n t ) & g t ; - & l t ; M e a s u r e s \ P r e v a l e n c e   -   N e o p l a s m s   -   S e x :   B o t h   -   A g e :   7 0 +   y e a r s   ( P e r c e n t ) & g t ; \ M E A S U R E < / K e y > < / D i a g r a m O b j e c t K e y > < D i a g r a m O b j e c t K e y > < K e y > L i n k s \ & l t ; C o l u m n s \ S u m   o f   P r e v a l e n c e   -   N e o p l a s m s   -   S e x :   B o t h   -   A g e :   1 5 - 4 9   y e a r s   ( P e r c e n t ) & g t ; - & l t ; M e a s u r e s \ P r e v a l e n c e   -   N e o p l a s m s   -   S e x :   B o t h   -   A g e :   1 5 - 4 9   y e a r s   ( P e r c e n t ) & g t ; < / K e y > < / D i a g r a m O b j e c t K e y > < D i a g r a m O b j e c t K e y > < K e y > L i n k s \ & l t ; C o l u m n s \ S u m   o f   P r e v a l e n c e   -   N e o p l a s m s   -   S e x :   B o t h   -   A g e :   1 5 - 4 9   y e a r s   ( P e r c e n t ) & g t ; - & l t ; M e a s u r e s \ P r e v a l e n c e   -   N e o p l a s m s   -   S e x :   B o t h   -   A g e :   1 5 - 4 9   y e a r s   ( P e r c e n t ) & g t ; \ C O L U M N < / K e y > < / D i a g r a m O b j e c t K e y > < D i a g r a m O b j e c t K e y > < K e y > L i n k s \ & l t ; C o l u m n s \ S u m   o f   P r e v a l e n c e   -   N e o p l a s m s   -   S e x :   B o t h   -   A g e :   1 5 - 4 9   y e a r s   ( P e r c e n t ) & g t ; - & l t ; M e a s u r e s \ P r e v a l e n c e   -   N e o p l a s m s   -   S e x :   B o t h   -   A g e :   1 5 - 4 9   y e a r s   ( P e r c e n t ) & g t ; \ M E A S U R E < / K e y > < / D i a g r a m O b j e c t K e y > < D i a g r a m O b j e c t K e y > < K e y > L i n k s \ & l t ; C o l u m n s \ S u m   o f   P r e v a l e n c e   -   N e o p l a s m s   -   S e x :   B o t h   -   A g e :   5 0 - 6 9   y e a r s   ( P e r c e n t ) & g t ; - & l t ; M e a s u r e s \ P r e v a l e n c e   -   N e o p l a s m s   -   S e x :   B o t h   -   A g e :   5 0 - 6 9   y e a r s   ( P e r c e n t ) & g t ; < / K e y > < / D i a g r a m O b j e c t K e y > < D i a g r a m O b j e c t K e y > < K e y > L i n k s \ & l t ; C o l u m n s \ S u m   o f   P r e v a l e n c e   -   N e o p l a s m s   -   S e x :   B o t h   -   A g e :   5 0 - 6 9   y e a r s   ( P e r c e n t ) & g t ; - & l t ; M e a s u r e s \ P r e v a l e n c e   -   N e o p l a s m s   -   S e x :   B o t h   -   A g e :   5 0 - 6 9   y e a r s   ( P e r c e n t ) & g t ; \ C O L U M N < / K e y > < / D i a g r a m O b j e c t K e y > < D i a g r a m O b j e c t K e y > < K e y > L i n k s \ & l t ; C o l u m n s \ S u m   o f   P r e v a l e n c e   -   N e o p l a s m s   -   S e x :   B o t h   -   A g e :   5 0 - 6 9   y e a r s   ( P e r c e n t ) & g t ; - & l t ; M e a s u r e s \ P r e v a l e n c e   -   N e o p l a s m s   -   S e x :   B o t h   -   A g e :   5 0 - 6 9   y e a r s   ( P e r c e n t ) & g t ; \ M E A S U R E < / K e y > < / D i a g r a m O b j e c t K e y > < D i a g r a m O b j e c t K e y > < K e y > L i n k s \ & l t ; C o l u m n s \ S u m   o f   P r e v a l e n c e   -   N e o p l a s m s   -   S e x :   B o t h   -   A g e :   5 - 1 4   y e a r s   ( P e r c e n t ) & g t ; - & l t ; M e a s u r e s \ P r e v a l e n c e   -   N e o p l a s m s   -   S e x :   B o t h   -   A g e :   5 - 1 4   y e a r s   ( P e r c e n t ) & g t ; < / K e y > < / D i a g r a m O b j e c t K e y > < D i a g r a m O b j e c t K e y > < K e y > L i n k s \ & l t ; C o l u m n s \ S u m   o f   P r e v a l e n c e   -   N e o p l a s m s   -   S e x :   B o t h   -   A g e :   5 - 1 4   y e a r s   ( P e r c e n t ) & g t ; - & l t ; M e a s u r e s \ P r e v a l e n c e   -   N e o p l a s m s   -   S e x :   B o t h   -   A g e :   5 - 1 4   y e a r s   ( P e r c e n t ) & g t ; \ C O L U M N < / K e y > < / D i a g r a m O b j e c t K e y > < D i a g r a m O b j e c t K e y > < K e y > L i n k s \ & l t ; C o l u m n s \ S u m   o f   P r e v a l e n c e   -   N e o p l a s m s   -   S e x :   B o t h   -   A g e :   5 - 1 4   y e a r s   ( P e r c e n t ) & g t ; - & l t ; M e a s u r e s \ P r e v a l e n c e   -   N e o p l a s m s   -   S e x :   B o t h   -   A g e :   5 - 1 4   y e a r s   ( P e r c e n t ) & g t ; \ M E A S U R E < / K e y > < / D i a g r a m O b j e c t K e y > < D i a g r a m O b j e c t K e y > < K e y > L i n k s \ & l t ; C o l u m n s \ S u m   o f   P r e v a l e n c e   -   N e o p l a s m s   -   S e x :   B o t h   -   A g e :   A l l   A g e s   ( P e r c e n t ) & g t ; - & l t ; M e a s u r e s \ P r e v a l e n c e   -   N e o p l a s m s   -   S e x :   B o t h   -   A g e :   A l l   A g e s   ( P e r c e n t ) & g t ; < / K e y > < / D i a g r a m O b j e c t K e y > < D i a g r a m O b j e c t K e y > < K e y > L i n k s \ & l t ; C o l u m n s \ S u m   o f   P r e v a l e n c e   -   N e o p l a s m s   -   S e x :   B o t h   -   A g e :   A l l   A g e s   ( P e r c e n t ) & g t ; - & l t ; M e a s u r e s \ P r e v a l e n c e   -   N e o p l a s m s   -   S e x :   B o t h   -   A g e :   A l l   A g e s   ( P e r c e n t ) & g t ; \ C O L U M N < / K e y > < / D i a g r a m O b j e c t K e y > < D i a g r a m O b j e c t K e y > < K e y > L i n k s \ & l t ; C o l u m n s \ S u m   o f   P r e v a l e n c e   -   N e o p l a s m s   -   S e x :   B o t h   -   A g e :   A l l   A g e s   ( P e r c e n t ) & g t ; - & l t ; M e a s u r e s \ P r e v a l e n c e   -   N e o p l a s m s   -   S e x :   B o t h   -   A g e :   A l l   A g e s   ( P e r c e n t ) & g t ; \ M E A S U R E 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 P r e v a l e n c e   -   N e o p l a s m s   -   S e x :   B o t h   -   A g e :   U n d e r   5   ( P e r c e n t ) < / K e y > < / a : K e y > < a : V a l u e   i : t y p e = " M e a s u r e G r i d N o d e V i e w S t a t e " > < C o l u m n > 3 < / C o l u m n > < L a y e d O u t > t r u e < / L a y e d O u t > < W a s U I I n v i s i b l e > t r u e < / W a s U I I n v i s i b l e > < / a : V a l u e > < / a : K e y V a l u e O f D i a g r a m O b j e c t K e y a n y T y p e z b w N T n L X > < a : K e y V a l u e O f D i a g r a m O b j e c t K e y a n y T y p e z b w N T n L X > < a : K e y > < K e y > M e a s u r e s \ S u m   o f   P r e v a l e n c e   -   N e o p l a s m s   -   S e x :   B o t h   -   A g e :   U n d e r   5   ( P e r c e n t ) \ T a g I n f o \ F o r m u l a < / K e y > < / a : K e y > < a : V a l u e   i : t y p e = " M e a s u r e G r i d V i e w S t a t e I D i a g r a m T a g A d d i t i o n a l I n f o " / > < / a : K e y V a l u e O f D i a g r a m O b j e c t K e y a n y T y p e z b w N T n L X > < a : K e y V a l u e O f D i a g r a m O b j e c t K e y a n y T y p e z b w N T n L X > < a : K e y > < K e y > M e a s u r e s \ S u m   o f   P r e v a l e n c e   -   N e o p l a s m s   -   S e x :   B o t h   -   A g e :   U n d e r   5   ( P e r c e n t ) \ T a g I n f o \ V a l u e < / K e y > < / a : K e y > < a : V a l u e   i : t y p e = " M e a s u r e G r i d V i e w S t a t e I D i a g r a m T a g A d d i t i o n a l I n f o " / > < / a : K e y V a l u e O f D i a g r a m O b j e c t K e y a n y T y p e z b w N T n L X > < a : K e y V a l u e O f D i a g r a m O b j e c t K e y a n y T y p e z b w N T n L X > < a : K e y > < K e y > M e a s u r e s \ S u m   o f   P r e v a l e n c e   -   N e o p l a s m s   -   S e x :   B o t h   -   A g e :   7 0 +   y e a r s   ( P e r c e n t ) < / K e y > < / a : K e y > < a : V a l u e   i : t y p e = " M e a s u r e G r i d N o d e V i e w S t a t e " > < C o l u m n > 4 < / C o l u m n > < L a y e d O u t > t r u e < / L a y e d O u t > < W a s U I I n v i s i b l e > t r u e < / W a s U I I n v i s i b l e > < / a : V a l u e > < / a : K e y V a l u e O f D i a g r a m O b j e c t K e y a n y T y p e z b w N T n L X > < a : K e y V a l u e O f D i a g r a m O b j e c t K e y a n y T y p e z b w N T n L X > < a : K e y > < K e y > M e a s u r e s \ S u m   o f   P r e v a l e n c e   -   N e o p l a s m s   -   S e x :   B o t h   -   A g e :   7 0 +   y e a r s   ( P e r c e n t ) \ T a g I n f o \ F o r m u l a < / K e y > < / a : K e y > < a : V a l u e   i : t y p e = " M e a s u r e G r i d V i e w S t a t e I D i a g r a m T a g A d d i t i o n a l I n f o " / > < / a : K e y V a l u e O f D i a g r a m O b j e c t K e y a n y T y p e z b w N T n L X > < a : K e y V a l u e O f D i a g r a m O b j e c t K e y a n y T y p e z b w N T n L X > < a : K e y > < K e y > M e a s u r e s \ S u m   o f   P r e v a l e n c e   -   N e o p l a s m s   -   S e x :   B o t h   -   A g e :   7 0 +   y e a r s   ( P e r c e n t ) \ T a g I n f o \ V a l u e < / K e y > < / a : K e y > < a : V a l u e   i : t y p e = " M e a s u r e G r i d V i e w S t a t e I D i a g r a m T a g A d d i t i o n a l I n f o " / > < / a : K e y V a l u e O f D i a g r a m O b j e c t K e y a n y T y p e z b w N T n L X > < a : K e y V a l u e O f D i a g r a m O b j e c t K e y a n y T y p e z b w N T n L X > < a : K e y > < K e y > M e a s u r e s \ S u m   o f   P r e v a l e n c e   -   N e o p l a s m s   -   S e x :   B o t h   -   A g e :   1 5 - 4 9   y e a r s   ( P e r c e n t ) < / K e y > < / a : K e y > < a : V a l u e   i : t y p e = " M e a s u r e G r i d N o d e V i e w S t a t e " > < C o l u m n > 5 < / C o l u m n > < L a y e d O u t > t r u e < / L a y e d O u t > < W a s U I I n v i s i b l e > t r u e < / W a s U I I n v i s i b l e > < / a : V a l u e > < / a : K e y V a l u e O f D i a g r a m O b j e c t K e y a n y T y p e z b w N T n L X > < a : K e y V a l u e O f D i a g r a m O b j e c t K e y a n y T y p e z b w N T n L X > < a : K e y > < K e y > M e a s u r e s \ S u m   o f   P r e v a l e n c e   -   N e o p l a s m s   -   S e x :   B o t h   -   A g e :   1 5 - 4 9   y e a r s   ( P e r c e n t ) \ T a g I n f o \ F o r m u l a < / K e y > < / a : K e y > < a : V a l u e   i : t y p e = " M e a s u r e G r i d V i e w S t a t e I D i a g r a m T a g A d d i t i o n a l I n f o " / > < / a : K e y V a l u e O f D i a g r a m O b j e c t K e y a n y T y p e z b w N T n L X > < a : K e y V a l u e O f D i a g r a m O b j e c t K e y a n y T y p e z b w N T n L X > < a : K e y > < K e y > M e a s u r e s \ S u m   o f   P r e v a l e n c e   -   N e o p l a s m s   -   S e x :   B o t h   -   A g e :   1 5 - 4 9   y e a r s   ( P e r c e n t ) \ T a g I n f o \ V a l u e < / K e y > < / a : K e y > < a : V a l u e   i : t y p e = " M e a s u r e G r i d V i e w S t a t e I D i a g r a m T a g A d d i t i o n a l I n f o " / > < / a : K e y V a l u e O f D i a g r a m O b j e c t K e y a n y T y p e z b w N T n L X > < a : K e y V a l u e O f D i a g r a m O b j e c t K e y a n y T y p e z b w N T n L X > < a : K e y > < K e y > M e a s u r e s \ S u m   o f   P r e v a l e n c e   -   N e o p l a s m s   -   S e x :   B o t h   -   A g e :   5 0 - 6 9   y e a r s   ( P e r c e n t ) < / K e y > < / a : K e y > < a : V a l u e   i : t y p e = " M e a s u r e G r i d N o d e V i e w S t a t e " > < C o l u m n > 6 < / C o l u m n > < L a y e d O u t > t r u e < / L a y e d O u t > < W a s U I I n v i s i b l e > t r u e < / W a s U I I n v i s i b l e > < / a : V a l u e > < / a : K e y V a l u e O f D i a g r a m O b j e c t K e y a n y T y p e z b w N T n L X > < a : K e y V a l u e O f D i a g r a m O b j e c t K e y a n y T y p e z b w N T n L X > < a : K e y > < K e y > M e a s u r e s \ S u m   o f   P r e v a l e n c e   -   N e o p l a s m s   -   S e x :   B o t h   -   A g e :   5 0 - 6 9   y e a r s   ( P e r c e n t ) \ T a g I n f o \ F o r m u l a < / K e y > < / a : K e y > < a : V a l u e   i : t y p e = " M e a s u r e G r i d V i e w S t a t e I D i a g r a m T a g A d d i t i o n a l I n f o " / > < / a : K e y V a l u e O f D i a g r a m O b j e c t K e y a n y T y p e z b w N T n L X > < a : K e y V a l u e O f D i a g r a m O b j e c t K e y a n y T y p e z b w N T n L X > < a : K e y > < K e y > M e a s u r e s \ S u m   o f   P r e v a l e n c e   -   N e o p l a s m s   -   S e x :   B o t h   -   A g e :   5 0 - 6 9   y e a r s   ( P e r c e n t ) \ T a g I n f o \ V a l u e < / K e y > < / a : K e y > < a : V a l u e   i : t y p e = " M e a s u r e G r i d V i e w S t a t e I D i a g r a m T a g A d d i t i o n a l I n f o " / > < / a : K e y V a l u e O f D i a g r a m O b j e c t K e y a n y T y p e z b w N T n L X > < a : K e y V a l u e O f D i a g r a m O b j e c t K e y a n y T y p e z b w N T n L X > < a : K e y > < K e y > M e a s u r e s \ S u m   o f   P r e v a l e n c e   -   N e o p l a s m s   -   S e x :   B o t h   -   A g e :   5 - 1 4   y e a r s   ( P e r c e n t ) < / K e y > < / a : K e y > < a : V a l u e   i : t y p e = " M e a s u r e G r i d N o d e V i e w S t a t e " > < C o l u m n > 7 < / C o l u m n > < L a y e d O u t > t r u e < / L a y e d O u t > < W a s U I I n v i s i b l e > t r u e < / W a s U I I n v i s i b l e > < / a : V a l u e > < / a : K e y V a l u e O f D i a g r a m O b j e c t K e y a n y T y p e z b w N T n L X > < a : K e y V a l u e O f D i a g r a m O b j e c t K e y a n y T y p e z b w N T n L X > < a : K e y > < K e y > M e a s u r e s \ S u m   o f   P r e v a l e n c e   -   N e o p l a s m s   -   S e x :   B o t h   -   A g e :   5 - 1 4   y e a r s   ( P e r c e n t ) \ T a g I n f o \ F o r m u l a < / K e y > < / a : K e y > < a : V a l u e   i : t y p e = " M e a s u r e G r i d V i e w S t a t e I D i a g r a m T a g A d d i t i o n a l I n f o " / > < / a : K e y V a l u e O f D i a g r a m O b j e c t K e y a n y T y p e z b w N T n L X > < a : K e y V a l u e O f D i a g r a m O b j e c t K e y a n y T y p e z b w N T n L X > < a : K e y > < K e y > M e a s u r e s \ S u m   o f   P r e v a l e n c e   -   N e o p l a s m s   -   S e x :   B o t h   -   A g e :   5 - 1 4   y e a r s   ( P e r c e n t ) \ T a g I n f o \ V a l u e < / K e y > < / a : K e y > < a : V a l u e   i : t y p e = " M e a s u r e G r i d V i e w S t a t e I D i a g r a m T a g A d d i t i o n a l I n f o " / > < / a : K e y V a l u e O f D i a g r a m O b j e c t K e y a n y T y p e z b w N T n L X > < a : K e y V a l u e O f D i a g r a m O b j e c t K e y a n y T y p e z b w N T n L X > < a : K e y > < K e y > M e a s u r e s \ S u m   o f   P r e v a l e n c e   -   N e o p l a s m s   -   S e x :   B o t h   -   A g e :   A l l   A g e s   ( P e r c e n t ) < / K e y > < / a : K e y > < a : V a l u e   i : t y p e = " M e a s u r e G r i d N o d e V i e w S t a t e " > < C o l u m n > 8 < / C o l u m n > < L a y e d O u t > t r u e < / L a y e d O u t > < W a s U I I n v i s i b l e > t r u e < / W a s U I I n v i s i b l e > < / a : V a l u e > < / a : K e y V a l u e O f D i a g r a m O b j e c t K e y a n y T y p e z b w N T n L X > < a : K e y V a l u e O f D i a g r a m O b j e c t K e y a n y T y p e z b w N T n L X > < a : K e y > < K e y > M e a s u r e s \ S u m   o f   P r e v a l e n c e   -   N e o p l a s m s   -   S e x :   B o t h   -   A g e :   A l l   A g e s   ( P e r c e n t ) \ T a g I n f o \ F o r m u l a < / K e y > < / a : K e y > < a : V a l u e   i : t y p e = " M e a s u r e G r i d V i e w S t a t e I D i a g r a m T a g A d d i t i o n a l I n f o " / > < / a : K e y V a l u e O f D i a g r a m O b j e c t K e y a n y T y p e z b w N T n L X > < a : K e y V a l u e O f D i a g r a m O b j e c t K e y a n y T y p e z b w N T n L X > < a : K e y > < K e y > M e a s u r e s \ S u m   o f   P r e v a l e n c e   -   N e o p l a s m s   -   S e x :   B o t h   -   A g e :   A l l   A g e s   ( P e r c e n t ) \ T a g I n f o \ V a l u e < / K e y > < / a : K e y > < a : V a l u e   i : t y p e = " M e a s u r e G r i d V i e w S t a t e I D i a g r a m T a g A d d i t i o n a l I n f o " / > < / a : K e y V a l u e O f D i a g r a m O b j e c t K e y a n y T y p e z b w N T n L X > < a : K e y V a l u e O f D i a g r a m O b j e c t K e y a n y T y p e z b w N T n L X > < a : K e y > < K e y > C o l u m n s \ E n t i t y < / 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 C o l u m n s \ P r e v a l e n c e   -   N e o p l a s m s   -   S e x :   B o t h   -   A g e :   U n d e r   5   ( P e r c e n t ) < / K e y > < / a : K e y > < a : V a l u e   i : t y p e = " M e a s u r e G r i d N o d e V i e w S t a t e " > < C o l u m n > 3 < / C o l u m n > < L a y e d O u t > t r u e < / L a y e d O u t > < / a : V a l u e > < / a : K e y V a l u e O f D i a g r a m O b j e c t K e y a n y T y p e z b w N T n L X > < a : K e y V a l u e O f D i a g r a m O b j e c t K e y a n y T y p e z b w N T n L X > < a : K e y > < K e y > C o l u m n s \ P r e v a l e n c e   -   N e o p l a s m s   -   S e x :   B o t h   -   A g e :   7 0 +   y e a r s   ( P e r c e n t ) < / K e y > < / a : K e y > < a : V a l u e   i : t y p e = " M e a s u r e G r i d N o d e V i e w S t a t e " > < C o l u m n > 4 < / C o l u m n > < L a y e d O u t > t r u e < / L a y e d O u t > < / a : V a l u e > < / a : K e y V a l u e O f D i a g r a m O b j e c t K e y a n y T y p e z b w N T n L X > < a : K e y V a l u e O f D i a g r a m O b j e c t K e y a n y T y p e z b w N T n L X > < a : K e y > < K e y > C o l u m n s \ P r e v a l e n c e   -   N e o p l a s m s   -   S e x :   B o t h   -   A g e :   1 5 - 4 9   y e a r s   ( P e r c e n t ) < / K e y > < / a : K e y > < a : V a l u e   i : t y p e = " M e a s u r e G r i d N o d e V i e w S t a t e " > < C o l u m n > 5 < / C o l u m n > < L a y e d O u t > t r u e < / L a y e d O u t > < / a : V a l u e > < / a : K e y V a l u e O f D i a g r a m O b j e c t K e y a n y T y p e z b w N T n L X > < a : K e y V a l u e O f D i a g r a m O b j e c t K e y a n y T y p e z b w N T n L X > < a : K e y > < K e y > C o l u m n s \ P r e v a l e n c e   -   N e o p l a s m s   -   S e x :   B o t h   -   A g e :   5 0 - 6 9   y e a r s   ( P e r c e n t ) < / K e y > < / a : K e y > < a : V a l u e   i : t y p e = " M e a s u r e G r i d N o d e V i e w S t a t e " > < C o l u m n > 6 < / C o l u m n > < L a y e d O u t > t r u e < / L a y e d O u t > < / a : V a l u e > < / a : K e y V a l u e O f D i a g r a m O b j e c t K e y a n y T y p e z b w N T n L X > < a : K e y V a l u e O f D i a g r a m O b j e c t K e y a n y T y p e z b w N T n L X > < a : K e y > < K e y > C o l u m n s \ P r e v a l e n c e   -   N e o p l a s m s   -   S e x :   B o t h   -   A g e :   5 - 1 4   y e a r s   ( P e r c e n t ) < / K e y > < / a : K e y > < a : V a l u e   i : t y p e = " M e a s u r e G r i d N o d e V i e w S t a t e " > < C o l u m n > 7 < / C o l u m n > < L a y e d O u t > t r u e < / L a y e d O u t > < / a : V a l u e > < / a : K e y V a l u e O f D i a g r a m O b j e c t K e y a n y T y p e z b w N T n L X > < a : K e y V a l u e O f D i a g r a m O b j e c t K e y a n y T y p e z b w N T n L X > < a : K e y > < K e y > C o l u m n s \ P r e v a l e n c e   -   N e o p l a s m s   -   S e x :   B o t h   -   A g e :   A l l   A g e s   ( P e r c e n t ) < / K e y > < / a : K e y > < a : V a l u e   i : t y p e = " M e a s u r e G r i d N o d e V i e w S t a t e " > < C o l u m n > 8 < / C o l u m n > < L a y e d O u t > t r u e < / L a y e d O u t > < / a : V a l u e > < / a : K e y V a l u e O f D i a g r a m O b j e c t K e y a n y T y p e z b w N T n L X > < a : K e y V a l u e O f D i a g r a m O b j e c t K e y a n y T y p e z b w N T n L X > < a : K e y > < K e y > L i n k s \ & l t ; C o l u m n s \ S u m   o f   P r e v a l e n c e   -   N e o p l a s m s   -   S e x :   B o t h   -   A g e :   U n d e r   5   ( P e r c e n t ) & g t ; - & l t ; M e a s u r e s \ P r e v a l e n c e   -   N e o p l a s m s   -   S e x :   B o t h   -   A g e :   U n d e r   5   ( P e r c e n t ) & g t ; < / K e y > < / a : K e y > < a : V a l u e   i : t y p e = " M e a s u r e G r i d V i e w S t a t e I D i a g r a m L i n k " / > < / a : K e y V a l u e O f D i a g r a m O b j e c t K e y a n y T y p e z b w N T n L X > < a : K e y V a l u e O f D i a g r a m O b j e c t K e y a n y T y p e z b w N T n L X > < a : K e y > < K e y > L i n k s \ & l t ; C o l u m n s \ S u m   o f   P r e v a l e n c e   -   N e o p l a s m s   -   S e x :   B o t h   -   A g e :   U n d e r   5   ( P e r c e n t ) & g t ; - & l t ; M e a s u r e s \ P r e v a l e n c e   -   N e o p l a s m s   -   S e x :   B o t h   -   A g e :   U n d e r   5   ( P e r c e n t ) & g t ; \ C O L U M N < / K e y > < / a : K e y > < a : V a l u e   i : t y p e = " M e a s u r e G r i d V i e w S t a t e I D i a g r a m L i n k E n d p o i n t " / > < / a : K e y V a l u e O f D i a g r a m O b j e c t K e y a n y T y p e z b w N T n L X > < a : K e y V a l u e O f D i a g r a m O b j e c t K e y a n y T y p e z b w N T n L X > < a : K e y > < K e y > L i n k s \ & l t ; C o l u m n s \ S u m   o f   P r e v a l e n c e   -   N e o p l a s m s   -   S e x :   B o t h   -   A g e :   U n d e r   5   ( P e r c e n t ) & g t ; - & l t ; M e a s u r e s \ P r e v a l e n c e   -   N e o p l a s m s   -   S e x :   B o t h   -   A g e :   U n d e r   5   ( P e r c e n t ) & g t ; \ M E A S U R E < / K e y > < / a : K e y > < a : V a l u e   i : t y p e = " M e a s u r e G r i d V i e w S t a t e I D i a g r a m L i n k E n d p o i n t " / > < / a : K e y V a l u e O f D i a g r a m O b j e c t K e y a n y T y p e z b w N T n L X > < a : K e y V a l u e O f D i a g r a m O b j e c t K e y a n y T y p e z b w N T n L X > < a : K e y > < K e y > L i n k s \ & l t ; C o l u m n s \ S u m   o f   P r e v a l e n c e   -   N e o p l a s m s   -   S e x :   B o t h   -   A g e :   7 0 +   y e a r s   ( P e r c e n t ) & g t ; - & l t ; M e a s u r e s \ P r e v a l e n c e   -   N e o p l a s m s   -   S e x :   B o t h   -   A g e :   7 0 +   y e a r s   ( P e r c e n t ) & g t ; < / K e y > < / a : K e y > < a : V a l u e   i : t y p e = " M e a s u r e G r i d V i e w S t a t e I D i a g r a m L i n k " / > < / a : K e y V a l u e O f D i a g r a m O b j e c t K e y a n y T y p e z b w N T n L X > < a : K e y V a l u e O f D i a g r a m O b j e c t K e y a n y T y p e z b w N T n L X > < a : K e y > < K e y > L i n k s \ & l t ; C o l u m n s \ S u m   o f   P r e v a l e n c e   -   N e o p l a s m s   -   S e x :   B o t h   -   A g e :   7 0 +   y e a r s   ( P e r c e n t ) & g t ; - & l t ; M e a s u r e s \ P r e v a l e n c e   -   N e o p l a s m s   -   S e x :   B o t h   -   A g e :   7 0 +   y e a r s   ( P e r c e n t ) & g t ; \ C O L U M N < / K e y > < / a : K e y > < a : V a l u e   i : t y p e = " M e a s u r e G r i d V i e w S t a t e I D i a g r a m L i n k E n d p o i n t " / > < / a : K e y V a l u e O f D i a g r a m O b j e c t K e y a n y T y p e z b w N T n L X > < a : K e y V a l u e O f D i a g r a m O b j e c t K e y a n y T y p e z b w N T n L X > < a : K e y > < K e y > L i n k s \ & l t ; C o l u m n s \ S u m   o f   P r e v a l e n c e   -   N e o p l a s m s   -   S e x :   B o t h   -   A g e :   7 0 +   y e a r s   ( P e r c e n t ) & g t ; - & l t ; M e a s u r e s \ P r e v a l e n c e   -   N e o p l a s m s   -   S e x :   B o t h   -   A g e :   7 0 +   y e a r s   ( P e r c e n t ) & g t ; \ M E A S U R E < / K e y > < / a : K e y > < a : V a l u e   i : t y p e = " M e a s u r e G r i d V i e w S t a t e I D i a g r a m L i n k E n d p o i n t " / > < / a : K e y V a l u e O f D i a g r a m O b j e c t K e y a n y T y p e z b w N T n L X > < a : K e y V a l u e O f D i a g r a m O b j e c t K e y a n y T y p e z b w N T n L X > < a : K e y > < K e y > L i n k s \ & l t ; C o l u m n s \ S u m   o f   P r e v a l e n c e   -   N e o p l a s m s   -   S e x :   B o t h   -   A g e :   1 5 - 4 9   y e a r s   ( P e r c e n t ) & g t ; - & l t ; M e a s u r e s \ P r e v a l e n c e   -   N e o p l a s m s   -   S e x :   B o t h   -   A g e :   1 5 - 4 9   y e a r s   ( P e r c e n t ) & g t ; < / K e y > < / a : K e y > < a : V a l u e   i : t y p e = " M e a s u r e G r i d V i e w S t a t e I D i a g r a m L i n k " / > < / a : K e y V a l u e O f D i a g r a m O b j e c t K e y a n y T y p e z b w N T n L X > < a : K e y V a l u e O f D i a g r a m O b j e c t K e y a n y T y p e z b w N T n L X > < a : K e y > < K e y > L i n k s \ & l t ; C o l u m n s \ S u m   o f   P r e v a l e n c e   -   N e o p l a s m s   -   S e x :   B o t h   -   A g e :   1 5 - 4 9   y e a r s   ( P e r c e n t ) & g t ; - & l t ; M e a s u r e s \ P r e v a l e n c e   -   N e o p l a s m s   -   S e x :   B o t h   -   A g e :   1 5 - 4 9   y e a r s   ( P e r c e n t ) & g t ; \ C O L U M N < / K e y > < / a : K e y > < a : V a l u e   i : t y p e = " M e a s u r e G r i d V i e w S t a t e I D i a g r a m L i n k E n d p o i n t " / > < / a : K e y V a l u e O f D i a g r a m O b j e c t K e y a n y T y p e z b w N T n L X > < a : K e y V a l u e O f D i a g r a m O b j e c t K e y a n y T y p e z b w N T n L X > < a : K e y > < K e y > L i n k s \ & l t ; C o l u m n s \ S u m   o f   P r e v a l e n c e   -   N e o p l a s m s   -   S e x :   B o t h   -   A g e :   1 5 - 4 9   y e a r s   ( P e r c e n t ) & g t ; - & l t ; M e a s u r e s \ P r e v a l e n c e   -   N e o p l a s m s   -   S e x :   B o t h   -   A g e :   1 5 - 4 9   y e a r s   ( P e r c e n t ) & g t ; \ M E A S U R E < / K e y > < / a : K e y > < a : V a l u e   i : t y p e = " M e a s u r e G r i d V i e w S t a t e I D i a g r a m L i n k E n d p o i n t " / > < / a : K e y V a l u e O f D i a g r a m O b j e c t K e y a n y T y p e z b w N T n L X > < a : K e y V a l u e O f D i a g r a m O b j e c t K e y a n y T y p e z b w N T n L X > < a : K e y > < K e y > L i n k s \ & l t ; C o l u m n s \ S u m   o f   P r e v a l e n c e   -   N e o p l a s m s   -   S e x :   B o t h   -   A g e :   5 0 - 6 9   y e a r s   ( P e r c e n t ) & g t ; - & l t ; M e a s u r e s \ P r e v a l e n c e   -   N e o p l a s m s   -   S e x :   B o t h   -   A g e :   5 0 - 6 9   y e a r s   ( P e r c e n t ) & g t ; < / K e y > < / a : K e y > < a : V a l u e   i : t y p e = " M e a s u r e G r i d V i e w S t a t e I D i a g r a m L i n k " / > < / a : K e y V a l u e O f D i a g r a m O b j e c t K e y a n y T y p e z b w N T n L X > < a : K e y V a l u e O f D i a g r a m O b j e c t K e y a n y T y p e z b w N T n L X > < a : K e y > < K e y > L i n k s \ & l t ; C o l u m n s \ S u m   o f   P r e v a l e n c e   -   N e o p l a s m s   -   S e x :   B o t h   -   A g e :   5 0 - 6 9   y e a r s   ( P e r c e n t ) & g t ; - & l t ; M e a s u r e s \ P r e v a l e n c e   -   N e o p l a s m s   -   S e x :   B o t h   -   A g e :   5 0 - 6 9   y e a r s   ( P e r c e n t ) & g t ; \ C O L U M N < / K e y > < / a : K e y > < a : V a l u e   i : t y p e = " M e a s u r e G r i d V i e w S t a t e I D i a g r a m L i n k E n d p o i n t " / > < / a : K e y V a l u e O f D i a g r a m O b j e c t K e y a n y T y p e z b w N T n L X > < a : K e y V a l u e O f D i a g r a m O b j e c t K e y a n y T y p e z b w N T n L X > < a : K e y > < K e y > L i n k s \ & l t ; C o l u m n s \ S u m   o f   P r e v a l e n c e   -   N e o p l a s m s   -   S e x :   B o t h   -   A g e :   5 0 - 6 9   y e a r s   ( P e r c e n t ) & g t ; - & l t ; M e a s u r e s \ P r e v a l e n c e   -   N e o p l a s m s   -   S e x :   B o t h   -   A g e :   5 0 - 6 9   y e a r s   ( P e r c e n t ) & g t ; \ M E A S U R E < / K e y > < / a : K e y > < a : V a l u e   i : t y p e = " M e a s u r e G r i d V i e w S t a t e I D i a g r a m L i n k E n d p o i n t " / > < / a : K e y V a l u e O f D i a g r a m O b j e c t K e y a n y T y p e z b w N T n L X > < a : K e y V a l u e O f D i a g r a m O b j e c t K e y a n y T y p e z b w N T n L X > < a : K e y > < K e y > L i n k s \ & l t ; C o l u m n s \ S u m   o f   P r e v a l e n c e   -   N e o p l a s m s   -   S e x :   B o t h   -   A g e :   5 - 1 4   y e a r s   ( P e r c e n t ) & g t ; - & l t ; M e a s u r e s \ P r e v a l e n c e   -   N e o p l a s m s   -   S e x :   B o t h   -   A g e :   5 - 1 4   y e a r s   ( P e r c e n t ) & g t ; < / K e y > < / a : K e y > < a : V a l u e   i : t y p e = " M e a s u r e G r i d V i e w S t a t e I D i a g r a m L i n k " / > < / a : K e y V a l u e O f D i a g r a m O b j e c t K e y a n y T y p e z b w N T n L X > < a : K e y V a l u e O f D i a g r a m O b j e c t K e y a n y T y p e z b w N T n L X > < a : K e y > < K e y > L i n k s \ & l t ; C o l u m n s \ S u m   o f   P r e v a l e n c e   -   N e o p l a s m s   -   S e x :   B o t h   -   A g e :   5 - 1 4   y e a r s   ( P e r c e n t ) & g t ; - & l t ; M e a s u r e s \ P r e v a l e n c e   -   N e o p l a s m s   -   S e x :   B o t h   -   A g e :   5 - 1 4   y e a r s   ( P e r c e n t ) & g t ; \ C O L U M N < / K e y > < / a : K e y > < a : V a l u e   i : t y p e = " M e a s u r e G r i d V i e w S t a t e I D i a g r a m L i n k E n d p o i n t " / > < / a : K e y V a l u e O f D i a g r a m O b j e c t K e y a n y T y p e z b w N T n L X > < a : K e y V a l u e O f D i a g r a m O b j e c t K e y a n y T y p e z b w N T n L X > < a : K e y > < K e y > L i n k s \ & l t ; C o l u m n s \ S u m   o f   P r e v a l e n c e   -   N e o p l a s m s   -   S e x :   B o t h   -   A g e :   5 - 1 4   y e a r s   ( P e r c e n t ) & g t ; - & l t ; M e a s u r e s \ P r e v a l e n c e   -   N e o p l a s m s   -   S e x :   B o t h   -   A g e :   5 - 1 4   y e a r s   ( P e r c e n t ) & g t ; \ M E A S U R E < / K e y > < / a : K e y > < a : V a l u e   i : t y p e = " M e a s u r e G r i d V i e w S t a t e I D i a g r a m L i n k E n d p o i n t " / > < / a : K e y V a l u e O f D i a g r a m O b j e c t K e y a n y T y p e z b w N T n L X > < a : K e y V a l u e O f D i a g r a m O b j e c t K e y a n y T y p e z b w N T n L X > < a : K e y > < K e y > L i n k s \ & l t ; C o l u m n s \ S u m   o f   P r e v a l e n c e   -   N e o p l a s m s   -   S e x :   B o t h   -   A g e :   A l l   A g e s   ( P e r c e n t ) & g t ; - & l t ; M e a s u r e s \ P r e v a l e n c e   -   N e o p l a s m s   -   S e x :   B o t h   -   A g e :   A l l   A g e s   ( P e r c e n t ) & g t ; < / K e y > < / a : K e y > < a : V a l u e   i : t y p e = " M e a s u r e G r i d V i e w S t a t e I D i a g r a m L i n k " / > < / a : K e y V a l u e O f D i a g r a m O b j e c t K e y a n y T y p e z b w N T n L X > < a : K e y V a l u e O f D i a g r a m O b j e c t K e y a n y T y p e z b w N T n L X > < a : K e y > < K e y > L i n k s \ & l t ; C o l u m n s \ S u m   o f   P r e v a l e n c e   -   N e o p l a s m s   -   S e x :   B o t h   -   A g e :   A l l   A g e s   ( P e r c e n t ) & g t ; - & l t ; M e a s u r e s \ P r e v a l e n c e   -   N e o p l a s m s   -   S e x :   B o t h   -   A g e :   A l l   A g e s   ( P e r c e n t ) & g t ; \ C O L U M N < / K e y > < / a : K e y > < a : V a l u e   i : t y p e = " M e a s u r e G r i d V i e w S t a t e I D i a g r a m L i n k E n d p o i n t " / > < / a : K e y V a l u e O f D i a g r a m O b j e c t K e y a n y T y p e z b w N T n L X > < a : K e y V a l u e O f D i a g r a m O b j e c t K e y a n y T y p e z b w N T n L X > < a : K e y > < K e y > L i n k s \ & l t ; C o l u m n s \ S u m   o f   P r e v a l e n c e   -   N e o p l a s m s   -   S e x :   B o t h   -   A g e :   A l l   A g e s   ( P e r c e n t ) & g t ; - & l t ; M e a s u r e s \ P r e v a l e n c e   -   N e o p l a s m s   -   S e x :   B o t h   -   A g e :   A l l   A g e s   ( P e r c e n t ) & g t ; \ M E A S U R E < / K e y > < / a : K e y > < a : V a l u e   i : t y p e = " M e a s u r e G r i d V i e w S t a t e I D i a g r a m L i n k E n d p o i n t " / > < / a : K e y V a l u e O f D i a g r a m O b j e c t K e y a n y T y p e z b w N T n L X > < / V i e w S t a t e s > < / D i a g r a m M a n a g e r . S e r i a l i z a b l e D i a g r a m > < D i a g r a m M a n a g e r . S e r i a l i z a b l e D i a g r a m > < A d a p t e r   i : t y p e = " M e a s u r e D i a g r a m S a n d b o x A d a p t e r " > < T a b l e N a m e > 0 8   d i s e a s e - b u r d e n - r a t e s - b y - c a n c e r - t y p e s 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 0 8   d i s e a s e - b u r d e n - r a t e s - b y - c a n c e r - t y p e s 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 D A L Y s   ( D i s a b i l i t y - A d j u s t e d   L i f e   Y e a r s )   -   O t h e r   p h a r y n x   c a n c e r   - < / K e y > < / D i a g r a m O b j e c t K e y > < D i a g r a m O b j e c t K e y > < K e y > M e a s u r e s \ S u m   o f   D A L Y s   ( D i s a b i l i t y - A d j u s t e d   L i f e   Y e a r s )   -   O t h e r   p h a r y n x   c a n c e r   - \ T a g I n f o \ F o r m u l a < / K e y > < / D i a g r a m O b j e c t K e y > < D i a g r a m O b j e c t K e y > < K e y > M e a s u r e s \ S u m   o f   D A L Y s   ( D i s a b i l i t y - A d j u s t e d   L i f e   Y e a r s )   -   O t h e r   p h a r y n x   c a n c e r   - \ T a g I n f o \ V a l u e < / K e y > < / D i a g r a m O b j e c t K e y > < D i a g r a m O b j e c t K e y > < K e y > M e a s u r e s \ S u m   o f   D A L Y s   ( D i s a b i l i t y - A d j u s t e d   L i f e   Y e a r s )   -   L i v e r   c a n c e r   -   S e x :   B o t < / K e y > < / D i a g r a m O b j e c t K e y > < D i a g r a m O b j e c t K e y > < K e y > M e a s u r e s \ S u m   o f   D A L Y s   ( D i s a b i l i t y - A d j u s t e d   L i f e   Y e a r s )   -   L i v e r   c a n c e r   -   S e x :   B o t \ T a g I n f o \ F o r m u l a < / K e y > < / D i a g r a m O b j e c t K e y > < D i a g r a m O b j e c t K e y > < K e y > M e a s u r e s \ S u m   o f   D A L Y s   ( D i s a b i l i t y - A d j u s t e d   L i f e   Y e a r s )   -   L i v e r   c a n c e r   -   S e x :   B o t \ T a g I n f o \ V a l u e < / K e y > < / D i a g r a m O b j e c t K e y > < D i a g r a m O b j e c t K e y > < K e y > M e a s u r e s \ S u m   o f   D A L Y s   ( D i s a b i l i t y - A d j u s t e d   L i f e   Y e a r s )   -   B r e a s t   c a n c e r   -   S e x :   B o < / K e y > < / D i a g r a m O b j e c t K e y > < D i a g r a m O b j e c t K e y > < K e y > M e a s u r e s \ S u m   o f   D A L Y s   ( D i s a b i l i t y - A d j u s t e d   L i f e   Y e a r s )   -   B r e a s t   c a n c e r   -   S e x :   B o \ T a g I n f o \ F o r m u l a < / K e y > < / D i a g r a m O b j e c t K e y > < D i a g r a m O b j e c t K e y > < K e y > M e a s u r e s \ S u m   o f   D A L Y s   ( D i s a b i l i t y - A d j u s t e d   L i f e   Y e a r s )   -   B r e a s t   c a n c e r   -   S e x :   B o \ T a g I n f o \ V a l u e < / K e y > < / D i a g r a m O b j e c t K e y > < D i a g r a m O b j e c t K e y > < K e y > M e a s u r e s \ S u m   o f   D A L Y s   ( D i s a b i l i t y - A d j u s t e d   L i f e   Y e a r s )   -   T r a c h e a l ,   b r o n c h u s ,   a n d < / K e y > < / D i a g r a m O b j e c t K e y > < D i a g r a m O b j e c t K e y > < K e y > M e a s u r e s \ S u m   o f   D A L Y s   ( D i s a b i l i t y - A d j u s t e d   L i f e   Y e a r s )   -   T r a c h e a l ,   b r o n c h u s ,   a n d \ T a g I n f o \ F o r m u l a < / K e y > < / D i a g r a m O b j e c t K e y > < D i a g r a m O b j e c t K e y > < K e y > M e a s u r e s \ S u m   o f   D A L Y s   ( D i s a b i l i t y - A d j u s t e d   L i f e   Y e a r s )   -   T r a c h e a l ,   b r o n c h u s ,   a n d \ T a g I n f o \ V a l u e < / K e y > < / D i a g r a m O b j e c t K e y > < D i a g r a m O b j e c t K e y > < K e y > M e a s u r e s \ S u m   o f   D A L Y s   ( D i s a b i l i t y - A d j u s t e d   L i f e   Y e a r s )   -   G a l l b l a d d e r   a n d   b i l i a r y < / K e y > < / D i a g r a m O b j e c t K e y > < D i a g r a m O b j e c t K e y > < K e y > M e a s u r e s \ S u m   o f   D A L Y s   ( D i s a b i l i t y - A d j u s t e d   L i f e   Y e a r s )   -   G a l l b l a d d e r   a n d   b i l i a r y \ T a g I n f o \ F o r m u l a < / K e y > < / D i a g r a m O b j e c t K e y > < D i a g r a m O b j e c t K e y > < K e y > M e a s u r e s \ S u m   o f   D A L Y s   ( D i s a b i l i t y - A d j u s t e d   L i f e   Y e a r s )   -   G a l l b l a d d e r   a n d   b i l i a r y \ T a g I n f o \ V a l u e < / K e y > < / D i a g r a m O b j e c t K e y > < D i a g r a m O b j e c t K e y > < K e y > M e a s u r e s \ S u m   o f   D A L Y s   ( D i s a b i l i t y - A d j u s t e d   L i f e   Y e a r s )   -   K i d n e y   c a n c e r   -   S e x :   B o < / K e y > < / D i a g r a m O b j e c t K e y > < D i a g r a m O b j e c t K e y > < K e y > M e a s u r e s \ S u m   o f   D A L Y s   ( D i s a b i l i t y - A d j u s t e d   L i f e   Y e a r s )   -   K i d n e y   c a n c e r   -   S e x :   B o \ T a g I n f o \ F o r m u l a < / K e y > < / D i a g r a m O b j e c t K e y > < D i a g r a m O b j e c t K e y > < K e y > M e a s u r e s \ S u m   o f   D A L Y s   ( D i s a b i l i t y - A d j u s t e d   L i f e   Y e a r s )   -   K i d n e y   c a n c e r   -   S e x :   B o \ T a g I n f o \ V a l u e < / K e y > < / D i a g r a m O b j e c t K e y > < D i a g r a m O b j e c t K e y > < K e y > M e a s u r e s \ S u m   o f   D A L Y s   ( D i s a b i l i t y - A d j u s t e d   L i f e   Y e a r s )   -   L a r y n x   c a n c e r   -   S e x :   B o < / K e y > < / D i a g r a m O b j e c t K e y > < D i a g r a m O b j e c t K e y > < K e y > M e a s u r e s \ S u m   o f   D A L Y s   ( D i s a b i l i t y - A d j u s t e d   L i f e   Y e a r s )   -   L a r y n x   c a n c e r   -   S e x :   B o \ T a g I n f o \ F o r m u l a < / K e y > < / D i a g r a m O b j e c t K e y > < D i a g r a m O b j e c t K e y > < K e y > M e a s u r e s \ S u m   o f   D A L Y s   ( D i s a b i l i t y - A d j u s t e d   L i f e   Y e a r s )   -   L a r y n x   c a n c e r   -   S e x :   B o \ T a g I n f o \ V a l u e < / K e y > < / D i a g r a m O b j e c t K e y > < D i a g r a m O b j e c t K e y > < K e y > M e a s u r e s \ S u m   o f   D A L Y s   ( D i s a b i l i t y - A d j u s t e d   L i f e   Y e a r s )   -   S t o m a c h   c a n c e r   -   S e x :   B < / K e y > < / D i a g r a m O b j e c t K e y > < D i a g r a m O b j e c t K e y > < K e y > M e a s u r e s \ S u m   o f   D A L Y s   ( D i s a b i l i t y - A d j u s t e d   L i f e   Y e a r s )   -   S t o m a c h   c a n c e r   -   S e x :   B \ T a g I n f o \ F o r m u l a < / K e y > < / D i a g r a m O b j e c t K e y > < D i a g r a m O b j e c t K e y > < K e y > M e a s u r e s \ S u m   o f   D A L Y s   ( D i s a b i l i t y - A d j u s t e d   L i f e   Y e a r s )   -   S t o m a c h   c a n c e r   -   S e x :   B \ T a g I n f o \ V a l u e < / K e y > < / D i a g r a m O b j e c t K e y > < D i a g r a m O b j e c t K e y > < K e y > M e a s u r e s \ S u m   o f   D A L Y s   ( D i s a b i l i t y - A d j u s t e d   L i f e   Y e a r s )   -   T h y r o i d   c a n c e r   -   S e x :   B < / K e y > < / D i a g r a m O b j e c t K e y > < D i a g r a m O b j e c t K e y > < K e y > M e a s u r e s \ S u m   o f   D A L Y s   ( D i s a b i l i t y - A d j u s t e d   L i f e   Y e a r s )   -   T h y r o i d   c a n c e r   -   S e x :   B \ T a g I n f o \ F o r m u l a < / K e y > < / D i a g r a m O b j e c t K e y > < D i a g r a m O b j e c t K e y > < K e y > M e a s u r e s \ S u m   o f   D A L Y s   ( D i s a b i l i t y - A d j u s t e d   L i f e   Y e a r s )   -   T h y r o i d   c a n c e r   -   S e x :   B \ T a g I n f o \ V a l u e < / K e y > < / D i a g r a m O b j e c t K e y > < D i a g r a m O b j e c t K e y > < K e y > M e a s u r e s \ S u m   o f   D A L Y s   ( D i s a b i l i t y - A d j u s t e d   L i f e   Y e a r s )   -   U t e r i n e   c a n c e r   -   S e x :   B < / K e y > < / D i a g r a m O b j e c t K e y > < D i a g r a m O b j e c t K e y > < K e y > M e a s u r e s \ S u m   o f   D A L Y s   ( D i s a b i l i t y - A d j u s t e d   L i f e   Y e a r s )   -   U t e r i n e   c a n c e r   -   S e x :   B \ T a g I n f o \ F o r m u l a < / K e y > < / D i a g r a m O b j e c t K e y > < D i a g r a m O b j e c t K e y > < K e y > M e a s u r e s \ S u m   o f   D A L Y s   ( D i s a b i l i t y - A d j u s t e d   L i f e   Y e a r s )   -   U t e r i n e   c a n c e r   -   S e x :   B \ T a g I n f o \ V a l u e < / K e y > < / D i a g r a m O b j e c t K e y > < D i a g r a m O b j e c t K e y > < K e y > M e a s u r e s \ S u m   o f   D A L Y s   ( D i s a b i l i t y - A d j u s t e d   L i f e   Y e a r s )   -   O v a r i a n   c a n c e r   -   S e x :   B < / K e y > < / D i a g r a m O b j e c t K e y > < D i a g r a m O b j e c t K e y > < K e y > M e a s u r e s \ S u m   o f   D A L Y s   ( D i s a b i l i t y - A d j u s t e d   L i f e   Y e a r s )   -   O v a r i a n   c a n c e r   -   S e x :   B \ T a g I n f o \ F o r m u l a < / K e y > < / D i a g r a m O b j e c t K e y > < D i a g r a m O b j e c t K e y > < K e y > M e a s u r e s \ S u m   o f   D A L Y s   ( D i s a b i l i t y - A d j u s t e d   L i f e   Y e a r s )   -   O v a r i a n   c a n c e r   -   S e x :   B \ T a g I n f o \ V a l u e < / K e y > < / D i a g r a m O b j e c t K e y > < D i a g r a m O b j e c t K e y > < K e y > M e a s u r e s \ S u m   o f   D A L Y s   ( D i s a b i l i t y - A d j u s t e d   L i f e   Y e a r s )   -   B l a d d e r   c a n c e r   -   S e x :   B < / K e y > < / D i a g r a m O b j e c t K e y > < D i a g r a m O b j e c t K e y > < K e y > M e a s u r e s \ S u m   o f   D A L Y s   ( D i s a b i l i t y - A d j u s t e d   L i f e   Y e a r s )   -   B l a d d e r   c a n c e r   -   S e x :   B \ T a g I n f o \ F o r m u l a < / K e y > < / D i a g r a m O b j e c t K e y > < D i a g r a m O b j e c t K e y > < K e y > M e a s u r e s \ S u m   o f   D A L Y s   ( D i s a b i l i t y - A d j u s t e d   L i f e   Y e a r s )   -   B l a d d e r   c a n c e r   -   S e x :   B \ T a g I n f o \ V a l u e < / K e y > < / D i a g r a m O b j e c t K e y > < D i a g r a m O b j e c t K e y > < K e y > M e a s u r e s \ S u m   o f   D A L Y s   ( D i s a b i l i t y - A d j u s t e d   L i f e   Y e a r s )   -   C e r v i c a l   c a n c e r   -   S e x : < / K e y > < / D i a g r a m O b j e c t K e y > < D i a g r a m O b j e c t K e y > < K e y > M e a s u r e s \ S u m   o f   D A L Y s   ( D i s a b i l i t y - A d j u s t e d   L i f e   Y e a r s )   -   C e r v i c a l   c a n c e r   -   S e x : \ T a g I n f o \ F o r m u l a < / K e y > < / D i a g r a m O b j e c t K e y > < D i a g r a m O b j e c t K e y > < K e y > M e a s u r e s \ S u m   o f   D A L Y s   ( D i s a b i l i t y - A d j u s t e d   L i f e   Y e a r s )   -   C e r v i c a l   c a n c e r   -   S e x : \ T a g I n f o \ V a l u e < / K e y > < / D i a g r a m O b j e c t K e y > < D i a g r a m O b j e c t K e y > < K e y > M e a s u r e s \ S u m   o f   D A L Y s   ( D i s a b i l i t y - A d j u s t e d   L i f e   Y e a r s )   -   P r o s t a t e   c a n c e r   -   S e x : < / K e y > < / D i a g r a m O b j e c t K e y > < D i a g r a m O b j e c t K e y > < K e y > M e a s u r e s \ S u m   o f   D A L Y s   ( D i s a b i l i t y - A d j u s t e d   L i f e   Y e a r s )   -   P r o s t a t e   c a n c e r   -   S e x : \ T a g I n f o \ F o r m u l a < / K e y > < / D i a g r a m O b j e c t K e y > < D i a g r a m O b j e c t K e y > < K e y > M e a s u r e s \ S u m   o f   D A L Y s   ( D i s a b i l i t y - A d j u s t e d   L i f e   Y e a r s )   -   P r o s t a t e   c a n c e r   -   S e x : \ T a g I n f o \ V a l u e < / K e y > < / D i a g r a m O b j e c t K e y > < D i a g r a m O b j e c t K e y > < K e y > M e a s u r e s \ S u m   o f   D A L Y s   ( D i s a b i l i t y - A d j u s t e d   L i f e   Y e a r s )   -   B r a i n   a n d   c e n t r a l   n e r v o < / K e y > < / D i a g r a m O b j e c t K e y > < D i a g r a m O b j e c t K e y > < K e y > M e a s u r e s \ S u m   o f   D A L Y s   ( D i s a b i l i t y - A d j u s t e d   L i f e   Y e a r s )   -   B r a i n   a n d   c e n t r a l   n e r v o \ T a g I n f o \ F o r m u l a < / K e y > < / D i a g r a m O b j e c t K e y > < D i a g r a m O b j e c t K e y > < K e y > M e a s u r e s \ S u m   o f   D A L Y s   ( D i s a b i l i t y - A d j u s t e d   L i f e   Y e a r s )   -   B r a i n   a n d   c e n t r a l   n e r v o \ T a g I n f o \ V a l u e < / K e y > < / D i a g r a m O b j e c t K e y > < D i a g r a m O b j e c t K e y > < K e y > M e a s u r e s \ S u m   o f   D A L Y s   ( D i s a b i l i t y - A d j u s t e d   L i f e   Y e a r s )   -   P a n c r e a t i c   c a n c e r   -   S e x < / K e y > < / D i a g r a m O b j e c t K e y > < D i a g r a m O b j e c t K e y > < K e y > M e a s u r e s \ S u m   o f   D A L Y s   ( D i s a b i l i t y - A d j u s t e d   L i f e   Y e a r s )   -   P a n c r e a t i c   c a n c e r   -   S e x \ T a g I n f o \ F o r m u l a < / K e y > < / D i a g r a m O b j e c t K e y > < D i a g r a m O b j e c t K e y > < K e y > M e a s u r e s \ S u m   o f   D A L Y s   ( D i s a b i l i t y - A d j u s t e d   L i f e   Y e a r s )   -   P a n c r e a t i c   c a n c e r   -   S e x \ T a g I n f o \ V a l u e < / K e y > < / D i a g r a m O b j e c t K e y > < D i a g r a m O b j e c t K e y > < K e y > M e a s u r e s \ S u m   o f   D A L Y s   ( D i s a b i l i t y - A d j u s t e d   L i f e   Y e a r s )   -   T e s t i c u l a r   c a n c e r   -   S e x < / K e y > < / D i a g r a m O b j e c t K e y > < D i a g r a m O b j e c t K e y > < K e y > M e a s u r e s \ S u m   o f   D A L Y s   ( D i s a b i l i t y - A d j u s t e d   L i f e   Y e a r s )   -   T e s t i c u l a r   c a n c e r   -   S e x \ T a g I n f o \ F o r m u l a < / K e y > < / D i a g r a m O b j e c t K e y > < D i a g r a m O b j e c t K e y > < K e y > M e a s u r e s \ S u m   o f   D A L Y s   ( D i s a b i l i t y - A d j u s t e d   L i f e   Y e a r s )   -   T e s t i c u l a r   c a n c e r   -   S e x \ T a g I n f o \ V a l u e < / K e y > < / D i a g r a m O b j e c t K e y > < D i a g r a m O b j e c t K e y > < K e y > M e a s u r e s \ S u m   o f   D A L Y s   ( D i s a b i l i t y - A d j u s t e d   L i f e   Y e a r s )   -   E s o p h a g e a l   c a n c e r   -   S e x < / K e y > < / D i a g r a m O b j e c t K e y > < D i a g r a m O b j e c t K e y > < K e y > M e a s u r e s \ S u m   o f   D A L Y s   ( D i s a b i l i t y - A d j u s t e d   L i f e   Y e a r s )   -   E s o p h a g e a l   c a n c e r   -   S e x \ T a g I n f o \ F o r m u l a < / K e y > < / D i a g r a m O b j e c t K e y > < D i a g r a m O b j e c t K e y > < K e y > M e a s u r e s \ S u m   o f   D A L Y s   ( D i s a b i l i t y - A d j u s t e d   L i f e   Y e a r s )   -   E s o p h a g e a l   c a n c e r   -   S e x \ T a g I n f o \ V a l u e < / K e y > < / D i a g r a m O b j e c t K e y > < D i a g r a m O b j e c t K e y > < K e y > M e a s u r e s \ S u m   o f   D A L Y s   ( D i s a b i l i t y - A d j u s t e d   L i f e   Y e a r s )   -   N a s o p h a r y n x   c a n c e r   -   S e < / K e y > < / D i a g r a m O b j e c t K e y > < D i a g r a m O b j e c t K e y > < K e y > M e a s u r e s \ S u m   o f   D A L Y s   ( D i s a b i l i t y - A d j u s t e d   L i f e   Y e a r s )   -   N a s o p h a r y n x   c a n c e r   -   S e \ T a g I n f o \ F o r m u l a < / K e y > < / D i a g r a m O b j e c t K e y > < D i a g r a m O b j e c t K e y > < K e y > M e a s u r e s \ S u m   o f   D A L Y s   ( D i s a b i l i t y - A d j u s t e d   L i f e   Y e a r s )   -   N a s o p h a r y n x   c a n c e r   -   S e \ T a g I n f o \ V a l u e < / K e y > < / D i a g r a m O b j e c t K e y > < D i a g r a m O b j e c t K e y > < K e y > M e a s u r e s \ S u m   o f   D A L Y s   ( D i s a b i l i t y - A d j u s t e d   L i f e   Y e a r s )   -   C o l o n   a n d   r e c t u m   c a n c e r < / K e y > < / D i a g r a m O b j e c t K e y > < D i a g r a m O b j e c t K e y > < K e y > M e a s u r e s \ S u m   o f   D A L Y s   ( D i s a b i l i t y - A d j u s t e d   L i f e   Y e a r s )   -   C o l o n   a n d   r e c t u m   c a n c e r \ T a g I n f o \ F o r m u l a < / K e y > < / D i a g r a m O b j e c t K e y > < D i a g r a m O b j e c t K e y > < K e y > M e a s u r e s \ S u m   o f   D A L Y s   ( D i s a b i l i t y - A d j u s t e d   L i f e   Y e a r s )   -   C o l o n   a n d   r e c t u m   c a n c e r \ T a g I n f o \ V a l u e < / K e y > < / D i a g r a m O b j e c t K e y > < D i a g r a m O b j e c t K e y > < K e y > M e a s u r e s \ S u m   o f   D A L Y s   ( D i s a b i l i t y - A d j u s t e d   L i f e   Y e a r s )   -   N o n - m e l a n o m a   s k i n   c a n c e < / K e y > < / D i a g r a m O b j e c t K e y > < D i a g r a m O b j e c t K e y > < K e y > M e a s u r e s \ S u m   o f   D A L Y s   ( D i s a b i l i t y - A d j u s t e d   L i f e   Y e a r s )   -   N o n - m e l a n o m a   s k i n   c a n c e \ T a g I n f o \ F o r m u l a < / K e y > < / D i a g r a m O b j e c t K e y > < D i a g r a m O b j e c t K e y > < K e y > M e a s u r e s \ S u m   o f   D A L Y s   ( D i s a b i l i t y - A d j u s t e d   L i f e   Y e a r s )   -   N o n - m e l a n o m a   s k i n   c a n c e \ T a g I n f o \ V a l u e < / K e y > < / D i a g r a m O b j e c t K e y > < D i a g r a m O b j e c t K e y > < K e y > M e a s u r e s \ S u m   o f   D A L Y s   ( D i s a b i l i t y - A d j u s t e d   L i f e   Y e a r s )   -   L i p   a n d   o r a l   c a v i t y   c a n < / K e y > < / D i a g r a m O b j e c t K e y > < D i a g r a m O b j e c t K e y > < K e y > M e a s u r e s \ S u m   o f   D A L Y s   ( D i s a b i l i t y - A d j u s t e d   L i f e   Y e a r s )   -   L i p   a n d   o r a l   c a v i t y   c a n \ T a g I n f o \ F o r m u l a < / K e y > < / D i a g r a m O b j e c t K e y > < D i a g r a m O b j e c t K e y > < K e y > M e a s u r e s \ S u m   o f   D A L Y s   ( D i s a b i l i t y - A d j u s t e d   L i f e   Y e a r s )   -   L i p   a n d   o r a l   c a v i t y   c a n \ T a g I n f o \ V a l u e < / K e y > < / D i a g r a m O b j e c t K e y > < D i a g r a m O b j e c t K e y > < K e y > M e a s u r e s \ S u m   o f   D A L Y s   ( D i s a b i l i t y - A d j u s t e d   L i f e   Y e a r s )   -   M a l i g n a n t   s k i n   m e l a n o m a < / K e y > < / D i a g r a m O b j e c t K e y > < D i a g r a m O b j e c t K e y > < K e y > M e a s u r e s \ S u m   o f   D A L Y s   ( D i s a b i l i t y - A d j u s t e d   L i f e   Y e a r s )   -   M a l i g n a n t   s k i n   m e l a n o m a \ T a g I n f o \ F o r m u l a < / K e y > < / D i a g r a m O b j e c t K e y > < D i a g r a m O b j e c t K e y > < K e y > M e a s u r e s \ S u m   o f   D A L Y s   ( D i s a b i l i t y - A d j u s t e d   L i f e   Y e a r s )   -   M a l i g n a n t   s k i n   m e l a n o m a \ T a g I n f o \ V a l u e < / K e y > < / D i a g r a m O b j e c t K e y > < D i a g r a m O b j e c t K e y > < K e y > M e a s u r e s \ S u m   o f   D A L Y s   ( D i s a b i l i t y - A d j u s t e d   L i f e   Y e a r s )   -   O t h e r   m a l i g n a n t   n e o p l a s < / K e y > < / D i a g r a m O b j e c t K e y > < D i a g r a m O b j e c t K e y > < K e y > M e a s u r e s \ S u m   o f   D A L Y s   ( D i s a b i l i t y - A d j u s t e d   L i f e   Y e a r s )   -   O t h e r   m a l i g n a n t   n e o p l a s \ T a g I n f o \ F o r m u l a < / K e y > < / D i a g r a m O b j e c t K e y > < D i a g r a m O b j e c t K e y > < K e y > M e a s u r e s \ S u m   o f   D A L Y s   ( D i s a b i l i t y - A d j u s t e d   L i f e   Y e a r s )   -   O t h e r   m a l i g n a n t   n e o p l a s \ T a g I n f o \ V a l u e < / K e y > < / D i a g r a m O b j e c t K e y > < D i a g r a m O b j e c t K e y > < K e y > M e a s u r e s \ S u m   o f   D A L Y s   ( D i s a b i l i t y - A d j u s t e d   L i f e   Y e a r s )   -   M e s o t h e l i o m a   -   S e x :   B o t < / K e y > < / D i a g r a m O b j e c t K e y > < D i a g r a m O b j e c t K e y > < K e y > M e a s u r e s \ S u m   o f   D A L Y s   ( D i s a b i l i t y - A d j u s t e d   L i f e   Y e a r s )   -   M e s o t h e l i o m a   -   S e x :   B o t \ T a g I n f o \ F o r m u l a < / K e y > < / D i a g r a m O b j e c t K e y > < D i a g r a m O b j e c t K e y > < K e y > M e a s u r e s \ S u m   o f   D A L Y s   ( D i s a b i l i t y - A d j u s t e d   L i f e   Y e a r s )   -   M e s o t h e l i o m a   -   S e x :   B o t \ T a g I n f o \ V a l u e < / K e y > < / D i a g r a m O b j e c t K e y > < D i a g r a m O b j e c t K e y > < K e y > M e a s u r e s \ S u m   o f   D A L Y s   ( D i s a b i l i t y - A d j u s t e d   L i f e   Y e a r s )   -   H o d g k i n   l y m p h o m a   -   S e x : < / K e y > < / D i a g r a m O b j e c t K e y > < D i a g r a m O b j e c t K e y > < K e y > M e a s u r e s \ S u m   o f   D A L Y s   ( D i s a b i l i t y - A d j u s t e d   L i f e   Y e a r s )   -   H o d g k i n   l y m p h o m a   -   S e x : \ T a g I n f o \ F o r m u l a < / K e y > < / D i a g r a m O b j e c t K e y > < D i a g r a m O b j e c t K e y > < K e y > M e a s u r e s \ S u m   o f   D A L Y s   ( D i s a b i l i t y - A d j u s t e d   L i f e   Y e a r s )   -   H o d g k i n   l y m p h o m a   -   S e x : \ T a g I n f o \ V a l u e < / K e y > < / D i a g r a m O b j e c t K e y > < D i a g r a m O b j e c t K e y > < K e y > M e a s u r e s \ S u m   o f   D A L Y s   ( D i s a b i l i t y - A d j u s t e d   L i f e   Y e a r s )   -   N o n - H o d g k i n   l y m p h o m a   - < / K e y > < / D i a g r a m O b j e c t K e y > < D i a g r a m O b j e c t K e y > < K e y > M e a s u r e s \ S u m   o f   D A L Y s   ( D i s a b i l i t y - A d j u s t e d   L i f e   Y e a r s )   -   N o n - H o d g k i n   l y m p h o m a   - \ T a g I n f o \ F o r m u l a < / K e y > < / D i a g r a m O b j e c t K e y > < D i a g r a m O b j e c t K e y > < K e y > M e a s u r e s \ S u m   o f   D A L Y s   ( D i s a b i l i t y - A d j u s t e d   L i f e   Y e a r s )   -   N o n - H o d g k i n   l y m p h o m a   - \ T a g I n f o \ V a l u e < / K e y > < / D i a g r a m O b j e c t K e y > < D i a g r a m O b j e c t K e y > < K e y > C o l u m n s \ E n t i t y < / K e y > < / D i a g r a m O b j e c t K e y > < D i a g r a m O b j e c t K e y > < K e y > C o l u m n s \ C o d e < / K e y > < / D i a g r a m O b j e c t K e y > < D i a g r a m O b j e c t K e y > < K e y > C o l u m n s \ Y e a r < / K e y > < / D i a g r a m O b j e c t K e y > < D i a g r a m O b j e c t K e y > < K e y > C o l u m n s \ D A L Y s   ( D i s a b i l i t y - A d j u s t e d   L i f e   Y e a r s )   -   O t h e r   p h a r y n x   c a n c e r   - < / K e y > < / D i a g r a m O b j e c t K e y > < D i a g r a m O b j e c t K e y > < K e y > C o l u m n s \ D A L Y s   ( D i s a b i l i t y - A d j u s t e d   L i f e   Y e a r s )   -   L i v e r   c a n c e r   -   S e x :   B o t < / K e y > < / D i a g r a m O b j e c t K e y > < D i a g r a m O b j e c t K e y > < K e y > C o l u m n s \ D A L Y s   ( D i s a b i l i t y - A d j u s t e d   L i f e   Y e a r s )   -   B r e a s t   c a n c e r   -   S e x :   B o < / K e y > < / D i a g r a m O b j e c t K e y > < D i a g r a m O b j e c t K e y > < K e y > C o l u m n s \ D A L Y s   ( D i s a b i l i t y - A d j u s t e d   L i f e   Y e a r s )   -   T r a c h e a l ,   b r o n c h u s ,   a n d < / K e y > < / D i a g r a m O b j e c t K e y > < D i a g r a m O b j e c t K e y > < K e y > C o l u m n s \ D A L Y s   ( D i s a b i l i t y - A d j u s t e d   L i f e   Y e a r s )   -   G a l l b l a d d e r   a n d   b i l i a r y < / K e y > < / D i a g r a m O b j e c t K e y > < D i a g r a m O b j e c t K e y > < K e y > C o l u m n s \ D A L Y s   ( D i s a b i l i t y - A d j u s t e d   L i f e   Y e a r s )   -   K i d n e y   c a n c e r   -   S e x :   B o < / K e y > < / D i a g r a m O b j e c t K e y > < D i a g r a m O b j e c t K e y > < K e y > C o l u m n s \ D A L Y s   ( D i s a b i l i t y - A d j u s t e d   L i f e   Y e a r s )   -   L a r y n x   c a n c e r   -   S e x :   B o < / K e y > < / D i a g r a m O b j e c t K e y > < D i a g r a m O b j e c t K e y > < K e y > C o l u m n s \ D A L Y s   ( D i s a b i l i t y - A d j u s t e d   L i f e   Y e a r s )   -   S t o m a c h   c a n c e r   -   S e x :   B < / K e y > < / D i a g r a m O b j e c t K e y > < D i a g r a m O b j e c t K e y > < K e y > C o l u m n s \ D A L Y s   ( D i s a b i l i t y - A d j u s t e d   L i f e   Y e a r s )   -   T h y r o i d   c a n c e r   -   S e x :   B < / K e y > < / D i a g r a m O b j e c t K e y > < D i a g r a m O b j e c t K e y > < K e y > C o l u m n s \ D A L Y s   ( D i s a b i l i t y - A d j u s t e d   L i f e   Y e a r s )   -   U t e r i n e   c a n c e r   -   S e x :   B < / K e y > < / D i a g r a m O b j e c t K e y > < D i a g r a m O b j e c t K e y > < K e y > C o l u m n s \ D A L Y s   ( D i s a b i l i t y - A d j u s t e d   L i f e   Y e a r s )   -   O v a r i a n   c a n c e r   -   S e x :   B < / K e y > < / D i a g r a m O b j e c t K e y > < D i a g r a m O b j e c t K e y > < K e y > C o l u m n s \ D A L Y s   ( D i s a b i l i t y - A d j u s t e d   L i f e   Y e a r s )   -   B l a d d e r   c a n c e r   -   S e x :   B < / K e y > < / D i a g r a m O b j e c t K e y > < D i a g r a m O b j e c t K e y > < K e y > C o l u m n s \ D A L Y s   ( D i s a b i l i t y - A d j u s t e d   L i f e   Y e a r s )   -   C e r v i c a l   c a n c e r   -   S e x : < / K e y > < / D i a g r a m O b j e c t K e y > < D i a g r a m O b j e c t K e y > < K e y > C o l u m n s \ D A L Y s   ( D i s a b i l i t y - A d j u s t e d   L i f e   Y e a r s )   -   P r o s t a t e   c a n c e r   -   S e x : < / K e y > < / D i a g r a m O b j e c t K e y > < D i a g r a m O b j e c t K e y > < K e y > C o l u m n s \ D A L Y s   ( D i s a b i l i t y - A d j u s t e d   L i f e   Y e a r s )   -   B r a i n   a n d   c e n t r a l   n e r v o < / K e y > < / D i a g r a m O b j e c t K e y > < D i a g r a m O b j e c t K e y > < K e y > C o l u m n s \ D A L Y s   ( D i s a b i l i t y - A d j u s t e d   L i f e   Y e a r s )   -   P a n c r e a t i c   c a n c e r   -   S e x < / K e y > < / D i a g r a m O b j e c t K e y > < D i a g r a m O b j e c t K e y > < K e y > C o l u m n s \ D A L Y s   ( D i s a b i l i t y - A d j u s t e d   L i f e   Y e a r s )   -   T e s t i c u l a r   c a n c e r   -   S e x < / K e y > < / D i a g r a m O b j e c t K e y > < D i a g r a m O b j e c t K e y > < K e y > C o l u m n s \ D A L Y s   ( D i s a b i l i t y - A d j u s t e d   L i f e   Y e a r s )   -   E s o p h a g e a l   c a n c e r   -   S e x < / K e y > < / D i a g r a m O b j e c t K e y > < D i a g r a m O b j e c t K e y > < K e y > C o l u m n s \ D A L Y s   ( D i s a b i l i t y - A d j u s t e d   L i f e   Y e a r s )   -   N a s o p h a r y n x   c a n c e r   -   S e < / K e y > < / D i a g r a m O b j e c t K e y > < D i a g r a m O b j e c t K e y > < K e y > C o l u m n s \ D A L Y s   ( D i s a b i l i t y - A d j u s t e d   L i f e   Y e a r s )   -   C o l o n   a n d   r e c t u m   c a n c e r < / K e y > < / D i a g r a m O b j e c t K e y > < D i a g r a m O b j e c t K e y > < K e y > C o l u m n s \ D A L Y s   ( D i s a b i l i t y - A d j u s t e d   L i f e   Y e a r s )   -   N o n - m e l a n o m a   s k i n   c a n c e < / K e y > < / D i a g r a m O b j e c t K e y > < D i a g r a m O b j e c t K e y > < K e y > C o l u m n s \ D A L Y s   ( D i s a b i l i t y - A d j u s t e d   L i f e   Y e a r s )   -   L i p   a n d   o r a l   c a v i t y   c a n < / K e y > < / D i a g r a m O b j e c t K e y > < D i a g r a m O b j e c t K e y > < K e y > C o l u m n s \ D A L Y s   ( D i s a b i l i t y - A d j u s t e d   L i f e   Y e a r s )   -   M a l i g n a n t   s k i n   m e l a n o m a < / K e y > < / D i a g r a m O b j e c t K e y > < D i a g r a m O b j e c t K e y > < K e y > C o l u m n s \ D A L Y s   ( D i s a b i l i t y - A d j u s t e d   L i f e   Y e a r s )   -   O t h e r   m a l i g n a n t   n e o p l a s < / K e y > < / D i a g r a m O b j e c t K e y > < D i a g r a m O b j e c t K e y > < K e y > C o l u m n s \ D A L Y s   ( D i s a b i l i t y - A d j u s t e d   L i f e   Y e a r s )   -   M e s o t h e l i o m a   -   S e x :   B o t < / K e y > < / D i a g r a m O b j e c t K e y > < D i a g r a m O b j e c t K e y > < K e y > C o l u m n s \ D A L Y s   ( D i s a b i l i t y - A d j u s t e d   L i f e   Y e a r s )   -   H o d g k i n   l y m p h o m a   -   S e x : < / K e y > < / D i a g r a m O b j e c t K e y > < D i a g r a m O b j e c t K e y > < K e y > C o l u m n s \ D A L Y s   ( D i s a b i l i t y - A d j u s t e d   L i f e   Y e a r s )   -   N o n - H o d g k i n   l y m p h o m a   - < / K e y > < / D i a g r a m O b j e c t K e y > < D i a g r a m O b j e c t K e y > < K e y > L i n k s \ & l t ; C o l u m n s \ S u m   o f   D A L Y s   ( D i s a b i l i t y - A d j u s t e d   L i f e   Y e a r s )   -   O t h e r   p h a r y n x   c a n c e r   - & g t ; - & l t ; M e a s u r e s \ D A L Y s   ( D i s a b i l i t y - A d j u s t e d   L i f e   Y e a r s )   -   O t h e r   p h a r y n x   c a n c e r   - & g t ; < / K e y > < / D i a g r a m O b j e c t K e y > < D i a g r a m O b j e c t K e y > < K e y > L i n k s \ & l t ; C o l u m n s \ S u m   o f   D A L Y s   ( D i s a b i l i t y - A d j u s t e d   L i f e   Y e a r s )   -   O t h e r   p h a r y n x   c a n c e r   - & g t ; - & l t ; M e a s u r e s \ D A L Y s   ( D i s a b i l i t y - A d j u s t e d   L i f e   Y e a r s )   -   O t h e r   p h a r y n x   c a n c e r   - & g t ; \ C O L U M N < / K e y > < / D i a g r a m O b j e c t K e y > < D i a g r a m O b j e c t K e y > < K e y > L i n k s \ & l t ; C o l u m n s \ S u m   o f   D A L Y s   ( D i s a b i l i t y - A d j u s t e d   L i f e   Y e a r s )   -   O t h e r   p h a r y n x   c a n c e r   - & g t ; - & l t ; M e a s u r e s \ D A L Y s   ( D i s a b i l i t y - A d j u s t e d   L i f e   Y e a r s )   -   O t h e r   p h a r y n x   c a n c e r   - & g t ; \ M E A S U R E < / K e y > < / D i a g r a m O b j e c t K e y > < D i a g r a m O b j e c t K e y > < K e y > L i n k s \ & l t ; C o l u m n s \ S u m   o f   D A L Y s   ( D i s a b i l i t y - A d j u s t e d   L i f e   Y e a r s )   -   L i v e r   c a n c e r   -   S e x :   B o t & g t ; - & l t ; M e a s u r e s \ D A L Y s   ( D i s a b i l i t y - A d j u s t e d   L i f e   Y e a r s )   -   L i v e r   c a n c e r   -   S e x :   B o t & g t ; < / K e y > < / D i a g r a m O b j e c t K e y > < D i a g r a m O b j e c t K e y > < K e y > L i n k s \ & l t ; C o l u m n s \ S u m   o f   D A L Y s   ( D i s a b i l i t y - A d j u s t e d   L i f e   Y e a r s )   -   L i v e r   c a n c e r   -   S e x :   B o t & g t ; - & l t ; M e a s u r e s \ D A L Y s   ( D i s a b i l i t y - A d j u s t e d   L i f e   Y e a r s )   -   L i v e r   c a n c e r   -   S e x :   B o t & g t ; \ C O L U M N < / K e y > < / D i a g r a m O b j e c t K e y > < D i a g r a m O b j e c t K e y > < K e y > L i n k s \ & l t ; C o l u m n s \ S u m   o f   D A L Y s   ( D i s a b i l i t y - A d j u s t e d   L i f e   Y e a r s )   -   L i v e r   c a n c e r   -   S e x :   B o t & g t ; - & l t ; M e a s u r e s \ D A L Y s   ( D i s a b i l i t y - A d j u s t e d   L i f e   Y e a r s )   -   L i v e r   c a n c e r   -   S e x :   B o t & g t ; \ M E A S U R E < / K e y > < / D i a g r a m O b j e c t K e y > < D i a g r a m O b j e c t K e y > < K e y > L i n k s \ & l t ; C o l u m n s \ S u m   o f   D A L Y s   ( D i s a b i l i t y - A d j u s t e d   L i f e   Y e a r s )   -   B r e a s t   c a n c e r   -   S e x :   B o & g t ; - & l t ; M e a s u r e s \ D A L Y s   ( D i s a b i l i t y - A d j u s t e d   L i f e   Y e a r s )   -   B r e a s t   c a n c e r   -   S e x :   B o & g t ; < / K e y > < / D i a g r a m O b j e c t K e y > < D i a g r a m O b j e c t K e y > < K e y > L i n k s \ & l t ; C o l u m n s \ S u m   o f   D A L Y s   ( D i s a b i l i t y - A d j u s t e d   L i f e   Y e a r s )   -   B r e a s t   c a n c e r   -   S e x :   B o & g t ; - & l t ; M e a s u r e s \ D A L Y s   ( D i s a b i l i t y - A d j u s t e d   L i f e   Y e a r s )   -   B r e a s t   c a n c e r   -   S e x :   B o & g t ; \ C O L U M N < / K e y > < / D i a g r a m O b j e c t K e y > < D i a g r a m O b j e c t K e y > < K e y > L i n k s \ & l t ; C o l u m n s \ S u m   o f   D A L Y s   ( D i s a b i l i t y - A d j u s t e d   L i f e   Y e a r s )   -   B r e a s t   c a n c e r   -   S e x :   B o & g t ; - & l t ; M e a s u r e s \ D A L Y s   ( D i s a b i l i t y - A d j u s t e d   L i f e   Y e a r s )   -   B r e a s t   c a n c e r   -   S e x :   B o & g t ; \ M E A S U R E < / K e y > < / D i a g r a m O b j e c t K e y > < D i a g r a m O b j e c t K e y > < K e y > L i n k s \ & l t ; C o l u m n s \ S u m   o f   D A L Y s   ( D i s a b i l i t y - A d j u s t e d   L i f e   Y e a r s )   -   T r a c h e a l ,   b r o n c h u s ,   a n d & g t ; - & l t ; M e a s u r e s \ D A L Y s   ( D i s a b i l i t y - A d j u s t e d   L i f e   Y e a r s )   -   T r a c h e a l ,   b r o n c h u s ,   a n d & g t ; < / K e y > < / D i a g r a m O b j e c t K e y > < D i a g r a m O b j e c t K e y > < K e y > L i n k s \ & l t ; C o l u m n s \ S u m   o f   D A L Y s   ( D i s a b i l i t y - A d j u s t e d   L i f e   Y e a r s )   -   T r a c h e a l ,   b r o n c h u s ,   a n d & g t ; - & l t ; M e a s u r e s \ D A L Y s   ( D i s a b i l i t y - A d j u s t e d   L i f e   Y e a r s )   -   T r a c h e a l ,   b r o n c h u s ,   a n d & g t ; \ C O L U M N < / K e y > < / D i a g r a m O b j e c t K e y > < D i a g r a m O b j e c t K e y > < K e y > L i n k s \ & l t ; C o l u m n s \ S u m   o f   D A L Y s   ( D i s a b i l i t y - A d j u s t e d   L i f e   Y e a r s )   -   T r a c h e a l ,   b r o n c h u s ,   a n d & g t ; - & l t ; M e a s u r e s \ D A L Y s   ( D i s a b i l i t y - A d j u s t e d   L i f e   Y e a r s )   -   T r a c h e a l ,   b r o n c h u s ,   a n d & g t ; \ M E A S U R E < / K e y > < / D i a g r a m O b j e c t K e y > < D i a g r a m O b j e c t K e y > < K e y > L i n k s \ & l t ; C o l u m n s \ S u m   o f   D A L Y s   ( D i s a b i l i t y - A d j u s t e d   L i f e   Y e a r s )   -   G a l l b l a d d e r   a n d   b i l i a r y & g t ; - & l t ; M e a s u r e s \ D A L Y s   ( D i s a b i l i t y - A d j u s t e d   L i f e   Y e a r s )   -   G a l l b l a d d e r   a n d   b i l i a r y & g t ; < / K e y > < / D i a g r a m O b j e c t K e y > < D i a g r a m O b j e c t K e y > < K e y > L i n k s \ & l t ; C o l u m n s \ S u m   o f   D A L Y s   ( D i s a b i l i t y - A d j u s t e d   L i f e   Y e a r s )   -   G a l l b l a d d e r   a n d   b i l i a r y & g t ; - & l t ; M e a s u r e s \ D A L Y s   ( D i s a b i l i t y - A d j u s t e d   L i f e   Y e a r s )   -   G a l l b l a d d e r   a n d   b i l i a r y & g t ; \ C O L U M N < / K e y > < / D i a g r a m O b j e c t K e y > < D i a g r a m O b j e c t K e y > < K e y > L i n k s \ & l t ; C o l u m n s \ S u m   o f   D A L Y s   ( D i s a b i l i t y - A d j u s t e d   L i f e   Y e a r s )   -   G a l l b l a d d e r   a n d   b i l i a r y & g t ; - & l t ; M e a s u r e s \ D A L Y s   ( D i s a b i l i t y - A d j u s t e d   L i f e   Y e a r s )   -   G a l l b l a d d e r   a n d   b i l i a r y & g t ; \ M E A S U R E < / K e y > < / D i a g r a m O b j e c t K e y > < D i a g r a m O b j e c t K e y > < K e y > L i n k s \ & l t ; C o l u m n s \ S u m   o f   D A L Y s   ( D i s a b i l i t y - A d j u s t e d   L i f e   Y e a r s )   -   K i d n e y   c a n c e r   -   S e x :   B o & g t ; - & l t ; M e a s u r e s \ D A L Y s   ( D i s a b i l i t y - A d j u s t e d   L i f e   Y e a r s )   -   K i d n e y   c a n c e r   -   S e x :   B o & g t ; < / K e y > < / D i a g r a m O b j e c t K e y > < D i a g r a m O b j e c t K e y > < K e y > L i n k s \ & l t ; C o l u m n s \ S u m   o f   D A L Y s   ( D i s a b i l i t y - A d j u s t e d   L i f e   Y e a r s )   -   K i d n e y   c a n c e r   -   S e x :   B o & g t ; - & l t ; M e a s u r e s \ D A L Y s   ( D i s a b i l i t y - A d j u s t e d   L i f e   Y e a r s )   -   K i d n e y   c a n c e r   -   S e x :   B o & g t ; \ C O L U M N < / K e y > < / D i a g r a m O b j e c t K e y > < D i a g r a m O b j e c t K e y > < K e y > L i n k s \ & l t ; C o l u m n s \ S u m   o f   D A L Y s   ( D i s a b i l i t y - A d j u s t e d   L i f e   Y e a r s )   -   K i d n e y   c a n c e r   -   S e x :   B o & g t ; - & l t ; M e a s u r e s \ D A L Y s   ( D i s a b i l i t y - A d j u s t e d   L i f e   Y e a r s )   -   K i d n e y   c a n c e r   -   S e x :   B o & g t ; \ M E A S U R E < / K e y > < / D i a g r a m O b j e c t K e y > < D i a g r a m O b j e c t K e y > < K e y > L i n k s \ & l t ; C o l u m n s \ S u m   o f   D A L Y s   ( D i s a b i l i t y - A d j u s t e d   L i f e   Y e a r s )   -   L a r y n x   c a n c e r   -   S e x :   B o & g t ; - & l t ; M e a s u r e s \ D A L Y s   ( D i s a b i l i t y - A d j u s t e d   L i f e   Y e a r s )   -   L a r y n x   c a n c e r   -   S e x :   B o & g t ; < / K e y > < / D i a g r a m O b j e c t K e y > < D i a g r a m O b j e c t K e y > < K e y > L i n k s \ & l t ; C o l u m n s \ S u m   o f   D A L Y s   ( D i s a b i l i t y - A d j u s t e d   L i f e   Y e a r s )   -   L a r y n x   c a n c e r   -   S e x :   B o & g t ; - & l t ; M e a s u r e s \ D A L Y s   ( D i s a b i l i t y - A d j u s t e d   L i f e   Y e a r s )   -   L a r y n x   c a n c e r   -   S e x :   B o & g t ; \ C O L U M N < / K e y > < / D i a g r a m O b j e c t K e y > < D i a g r a m O b j e c t K e y > < K e y > L i n k s \ & l t ; C o l u m n s \ S u m   o f   D A L Y s   ( D i s a b i l i t y - A d j u s t e d   L i f e   Y e a r s )   -   L a r y n x   c a n c e r   -   S e x :   B o & g t ; - & l t ; M e a s u r e s \ D A L Y s   ( D i s a b i l i t y - A d j u s t e d   L i f e   Y e a r s )   -   L a r y n x   c a n c e r   -   S e x :   B o & g t ; \ M E A S U R E < / K e y > < / D i a g r a m O b j e c t K e y > < D i a g r a m O b j e c t K e y > < K e y > L i n k s \ & l t ; C o l u m n s \ S u m   o f   D A L Y s   ( D i s a b i l i t y - A d j u s t e d   L i f e   Y e a r s )   -   S t o m a c h   c a n c e r   -   S e x :   B & g t ; - & l t ; M e a s u r e s \ D A L Y s   ( D i s a b i l i t y - A d j u s t e d   L i f e   Y e a r s )   -   S t o m a c h   c a n c e r   -   S e x :   B & g t ; < / K e y > < / D i a g r a m O b j e c t K e y > < D i a g r a m O b j e c t K e y > < K e y > L i n k s \ & l t ; C o l u m n s \ S u m   o f   D A L Y s   ( D i s a b i l i t y - A d j u s t e d   L i f e   Y e a r s )   -   S t o m a c h   c a n c e r   -   S e x :   B & g t ; - & l t ; M e a s u r e s \ D A L Y s   ( D i s a b i l i t y - A d j u s t e d   L i f e   Y e a r s )   -   S t o m a c h   c a n c e r   -   S e x :   B & g t ; \ C O L U M N < / K e y > < / D i a g r a m O b j e c t K e y > < D i a g r a m O b j e c t K e y > < K e y > L i n k s \ & l t ; C o l u m n s \ S u m   o f   D A L Y s   ( D i s a b i l i t y - A d j u s t e d   L i f e   Y e a r s )   -   S t o m a c h   c a n c e r   -   S e x :   B & g t ; - & l t ; M e a s u r e s \ D A L Y s   ( D i s a b i l i t y - A d j u s t e d   L i f e   Y e a r s )   -   S t o m a c h   c a n c e r   -   S e x :   B & g t ; \ M E A S U R E < / K e y > < / D i a g r a m O b j e c t K e y > < D i a g r a m O b j e c t K e y > < K e y > L i n k s \ & l t ; C o l u m n s \ S u m   o f   D A L Y s   ( D i s a b i l i t y - A d j u s t e d   L i f e   Y e a r s )   -   T h y r o i d   c a n c e r   -   S e x :   B & g t ; - & l t ; M e a s u r e s \ D A L Y s   ( D i s a b i l i t y - A d j u s t e d   L i f e   Y e a r s )   -   T h y r o i d   c a n c e r   -   S e x :   B & g t ; < / K e y > < / D i a g r a m O b j e c t K e y > < D i a g r a m O b j e c t K e y > < K e y > L i n k s \ & l t ; C o l u m n s \ S u m   o f   D A L Y s   ( D i s a b i l i t y - A d j u s t e d   L i f e   Y e a r s )   -   T h y r o i d   c a n c e r   -   S e x :   B & g t ; - & l t ; M e a s u r e s \ D A L Y s   ( D i s a b i l i t y - A d j u s t e d   L i f e   Y e a r s )   -   T h y r o i d   c a n c e r   -   S e x :   B & g t ; \ C O L U M N < / K e y > < / D i a g r a m O b j e c t K e y > < D i a g r a m O b j e c t K e y > < K e y > L i n k s \ & l t ; C o l u m n s \ S u m   o f   D A L Y s   ( D i s a b i l i t y - A d j u s t e d   L i f e   Y e a r s )   -   T h y r o i d   c a n c e r   -   S e x :   B & g t ; - & l t ; M e a s u r e s \ D A L Y s   ( D i s a b i l i t y - A d j u s t e d   L i f e   Y e a r s )   -   T h y r o i d   c a n c e r   -   S e x :   B & g t ; \ M E A S U R E < / K e y > < / D i a g r a m O b j e c t K e y > < D i a g r a m O b j e c t K e y > < K e y > L i n k s \ & l t ; C o l u m n s \ S u m   o f   D A L Y s   ( D i s a b i l i t y - A d j u s t e d   L i f e   Y e a r s )   -   U t e r i n e   c a n c e r   -   S e x :   B & g t ; - & l t ; M e a s u r e s \ D A L Y s   ( D i s a b i l i t y - A d j u s t e d   L i f e   Y e a r s )   -   U t e r i n e   c a n c e r   -   S e x :   B & g t ; < / K e y > < / D i a g r a m O b j e c t K e y > < D i a g r a m O b j e c t K e y > < K e y > L i n k s \ & l t ; C o l u m n s \ S u m   o f   D A L Y s   ( D i s a b i l i t y - A d j u s t e d   L i f e   Y e a r s )   -   U t e r i n e   c a n c e r   -   S e x :   B & g t ; - & l t ; M e a s u r e s \ D A L Y s   ( D i s a b i l i t y - A d j u s t e d   L i f e   Y e a r s )   -   U t e r i n e   c a n c e r   -   S e x :   B & g t ; \ C O L U M N < / K e y > < / D i a g r a m O b j e c t K e y > < D i a g r a m O b j e c t K e y > < K e y > L i n k s \ & l t ; C o l u m n s \ S u m   o f   D A L Y s   ( D i s a b i l i t y - A d j u s t e d   L i f e   Y e a r s )   -   U t e r i n e   c a n c e r   -   S e x :   B & g t ; - & l t ; M e a s u r e s \ D A L Y s   ( D i s a b i l i t y - A d j u s t e d   L i f e   Y e a r s )   -   U t e r i n e   c a n c e r   -   S e x :   B & g t ; \ M E A S U R E < / K e y > < / D i a g r a m O b j e c t K e y > < D i a g r a m O b j e c t K e y > < K e y > L i n k s \ & l t ; C o l u m n s \ S u m   o f   D A L Y s   ( D i s a b i l i t y - A d j u s t e d   L i f e   Y e a r s )   -   O v a r i a n   c a n c e r   -   S e x :   B & g t ; - & l t ; M e a s u r e s \ D A L Y s   ( D i s a b i l i t y - A d j u s t e d   L i f e   Y e a r s )   -   O v a r i a n   c a n c e r   -   S e x :   B & g t ; < / K e y > < / D i a g r a m O b j e c t K e y > < D i a g r a m O b j e c t K e y > < K e y > L i n k s \ & l t ; C o l u m n s \ S u m   o f   D A L Y s   ( D i s a b i l i t y - A d j u s t e d   L i f e   Y e a r s )   -   O v a r i a n   c a n c e r   -   S e x :   B & g t ; - & l t ; M e a s u r e s \ D A L Y s   ( D i s a b i l i t y - A d j u s t e d   L i f e   Y e a r s )   -   O v a r i a n   c a n c e r   -   S e x :   B & g t ; \ C O L U M N < / K e y > < / D i a g r a m O b j e c t K e y > < D i a g r a m O b j e c t K e y > < K e y > L i n k s \ & l t ; C o l u m n s \ S u m   o f   D A L Y s   ( D i s a b i l i t y - A d j u s t e d   L i f e   Y e a r s )   -   O v a r i a n   c a n c e r   -   S e x :   B & g t ; - & l t ; M e a s u r e s \ D A L Y s   ( D i s a b i l i t y - A d j u s t e d   L i f e   Y e a r s )   -   O v a r i a n   c a n c e r   -   S e x :   B & g t ; \ M E A S U R E < / K e y > < / D i a g r a m O b j e c t K e y > < D i a g r a m O b j e c t K e y > < K e y > L i n k s \ & l t ; C o l u m n s \ S u m   o f   D A L Y s   ( D i s a b i l i t y - A d j u s t e d   L i f e   Y e a r s )   -   B l a d d e r   c a n c e r   -   S e x :   B & g t ; - & l t ; M e a s u r e s \ D A L Y s   ( D i s a b i l i t y - A d j u s t e d   L i f e   Y e a r s )   -   B l a d d e r   c a n c e r   -   S e x :   B & g t ; < / K e y > < / D i a g r a m O b j e c t K e y > < D i a g r a m O b j e c t K e y > < K e y > L i n k s \ & l t ; C o l u m n s \ S u m   o f   D A L Y s   ( D i s a b i l i t y - A d j u s t e d   L i f e   Y e a r s )   -   B l a d d e r   c a n c e r   -   S e x :   B & g t ; - & l t ; M e a s u r e s \ D A L Y s   ( D i s a b i l i t y - A d j u s t e d   L i f e   Y e a r s )   -   B l a d d e r   c a n c e r   -   S e x :   B & g t ; \ C O L U M N < / K e y > < / D i a g r a m O b j e c t K e y > < D i a g r a m O b j e c t K e y > < K e y > L i n k s \ & l t ; C o l u m n s \ S u m   o f   D A L Y s   ( D i s a b i l i t y - A d j u s t e d   L i f e   Y e a r s )   -   B l a d d e r   c a n c e r   -   S e x :   B & g t ; - & l t ; M e a s u r e s \ D A L Y s   ( D i s a b i l i t y - A d j u s t e d   L i f e   Y e a r s )   -   B l a d d e r   c a n c e r   -   S e x :   B & g t ; \ M E A S U R E < / K e y > < / D i a g r a m O b j e c t K e y > < D i a g r a m O b j e c t K e y > < K e y > L i n k s \ & l t ; C o l u m n s \ S u m   o f   D A L Y s   ( D i s a b i l i t y - A d j u s t e d   L i f e   Y e a r s )   -   C e r v i c a l   c a n c e r   -   S e x : & g t ; - & l t ; M e a s u r e s \ D A L Y s   ( D i s a b i l i t y - A d j u s t e d   L i f e   Y e a r s )   -   C e r v i c a l   c a n c e r   -   S e x : & g t ; < / K e y > < / D i a g r a m O b j e c t K e y > < D i a g r a m O b j e c t K e y > < K e y > L i n k s \ & l t ; C o l u m n s \ S u m   o f   D A L Y s   ( D i s a b i l i t y - A d j u s t e d   L i f e   Y e a r s )   -   C e r v i c a l   c a n c e r   -   S e x : & g t ; - & l t ; M e a s u r e s \ D A L Y s   ( D i s a b i l i t y - A d j u s t e d   L i f e   Y e a r s )   -   C e r v i c a l   c a n c e r   -   S e x : & g t ; \ C O L U M N < / K e y > < / D i a g r a m O b j e c t K e y > < D i a g r a m O b j e c t K e y > < K e y > L i n k s \ & l t ; C o l u m n s \ S u m   o f   D A L Y s   ( D i s a b i l i t y - A d j u s t e d   L i f e   Y e a r s )   -   C e r v i c a l   c a n c e r   -   S e x : & g t ; - & l t ; M e a s u r e s \ D A L Y s   ( D i s a b i l i t y - A d j u s t e d   L i f e   Y e a r s )   -   C e r v i c a l   c a n c e r   -   S e x : & g t ; \ M E A S U R E < / K e y > < / D i a g r a m O b j e c t K e y > < D i a g r a m O b j e c t K e y > < K e y > L i n k s \ & l t ; C o l u m n s \ S u m   o f   D A L Y s   ( D i s a b i l i t y - A d j u s t e d   L i f e   Y e a r s )   -   P r o s t a t e   c a n c e r   -   S e x : & g t ; - & l t ; M e a s u r e s \ D A L Y s   ( D i s a b i l i t y - A d j u s t e d   L i f e   Y e a r s )   -   P r o s t a t e   c a n c e r   -   S e x : & g t ; < / K e y > < / D i a g r a m O b j e c t K e y > < D i a g r a m O b j e c t K e y > < K e y > L i n k s \ & l t ; C o l u m n s \ S u m   o f   D A L Y s   ( D i s a b i l i t y - A d j u s t e d   L i f e   Y e a r s )   -   P r o s t a t e   c a n c e r   -   S e x : & g t ; - & l t ; M e a s u r e s \ D A L Y s   ( D i s a b i l i t y - A d j u s t e d   L i f e   Y e a r s )   -   P r o s t a t e   c a n c e r   -   S e x : & g t ; \ C O L U M N < / K e y > < / D i a g r a m O b j e c t K e y > < D i a g r a m O b j e c t K e y > < K e y > L i n k s \ & l t ; C o l u m n s \ S u m   o f   D A L Y s   ( D i s a b i l i t y - A d j u s t e d   L i f e   Y e a r s )   -   P r o s t a t e   c a n c e r   -   S e x : & g t ; - & l t ; M e a s u r e s \ D A L Y s   ( D i s a b i l i t y - A d j u s t e d   L i f e   Y e a r s )   -   P r o s t a t e   c a n c e r   -   S e x : & g t ; \ M E A S U R E < / K e y > < / D i a g r a m O b j e c t K e y > < D i a g r a m O b j e c t K e y > < K e y > L i n k s \ & l t ; C o l u m n s \ S u m   o f   D A L Y s   ( D i s a b i l i t y - A d j u s t e d   L i f e   Y e a r s )   -   B r a i n   a n d   c e n t r a l   n e r v o & g t ; - & l t ; M e a s u r e s \ D A L Y s   ( D i s a b i l i t y - A d j u s t e d   L i f e   Y e a r s )   -   B r a i n   a n d   c e n t r a l   n e r v o & g t ; < / K e y > < / D i a g r a m O b j e c t K e y > < D i a g r a m O b j e c t K e y > < K e y > L i n k s \ & l t ; C o l u m n s \ S u m   o f   D A L Y s   ( D i s a b i l i t y - A d j u s t e d   L i f e   Y e a r s )   -   B r a i n   a n d   c e n t r a l   n e r v o & g t ; - & l t ; M e a s u r e s \ D A L Y s   ( D i s a b i l i t y - A d j u s t e d   L i f e   Y e a r s )   -   B r a i n   a n d   c e n t r a l   n e r v o & g t ; \ C O L U M N < / K e y > < / D i a g r a m O b j e c t K e y > < D i a g r a m O b j e c t K e y > < K e y > L i n k s \ & l t ; C o l u m n s \ S u m   o f   D A L Y s   ( D i s a b i l i t y - A d j u s t e d   L i f e   Y e a r s )   -   B r a i n   a n d   c e n t r a l   n e r v o & g t ; - & l t ; M e a s u r e s \ D A L Y s   ( D i s a b i l i t y - A d j u s t e d   L i f e   Y e a r s )   -   B r a i n   a n d   c e n t r a l   n e r v o & g t ; \ M E A S U R E < / K e y > < / D i a g r a m O b j e c t K e y > < D i a g r a m O b j e c t K e y > < K e y > L i n k s \ & l t ; C o l u m n s \ S u m   o f   D A L Y s   ( D i s a b i l i t y - A d j u s t e d   L i f e   Y e a r s )   -   P a n c r e a t i c   c a n c e r   -   S e x & g t ; - & l t ; M e a s u r e s \ D A L Y s   ( D i s a b i l i t y - A d j u s t e d   L i f e   Y e a r s )   -   P a n c r e a t i c   c a n c e r   -   S e x & g t ; < / K e y > < / D i a g r a m O b j e c t K e y > < D i a g r a m O b j e c t K e y > < K e y > L i n k s \ & l t ; C o l u m n s \ S u m   o f   D A L Y s   ( D i s a b i l i t y - A d j u s t e d   L i f e   Y e a r s )   -   P a n c r e a t i c   c a n c e r   -   S e x & g t ; - & l t ; M e a s u r e s \ D A L Y s   ( D i s a b i l i t y - A d j u s t e d   L i f e   Y e a r s )   -   P a n c r e a t i c   c a n c e r   -   S e x & g t ; \ C O L U M N < / K e y > < / D i a g r a m O b j e c t K e y > < D i a g r a m O b j e c t K e y > < K e y > L i n k s \ & l t ; C o l u m n s \ S u m   o f   D A L Y s   ( D i s a b i l i t y - A d j u s t e d   L i f e   Y e a r s )   -   P a n c r e a t i c   c a n c e r   -   S e x & g t ; - & l t ; M e a s u r e s \ D A L Y s   ( D i s a b i l i t y - A d j u s t e d   L i f e   Y e a r s )   -   P a n c r e a t i c   c a n c e r   -   S e x & g t ; \ M E A S U R E < / K e y > < / D i a g r a m O b j e c t K e y > < D i a g r a m O b j e c t K e y > < K e y > L i n k s \ & l t ; C o l u m n s \ S u m   o f   D A L Y s   ( D i s a b i l i t y - A d j u s t e d   L i f e   Y e a r s )   -   T e s t i c u l a r   c a n c e r   -   S e x & g t ; - & l t ; M e a s u r e s \ D A L Y s   ( D i s a b i l i t y - A d j u s t e d   L i f e   Y e a r s )   -   T e s t i c u l a r   c a n c e r   -   S e x & g t ; < / K e y > < / D i a g r a m O b j e c t K e y > < D i a g r a m O b j e c t K e y > < K e y > L i n k s \ & l t ; C o l u m n s \ S u m   o f   D A L Y s   ( D i s a b i l i t y - A d j u s t e d   L i f e   Y e a r s )   -   T e s t i c u l a r   c a n c e r   -   S e x & g t ; - & l t ; M e a s u r e s \ D A L Y s   ( D i s a b i l i t y - A d j u s t e d   L i f e   Y e a r s )   -   T e s t i c u l a r   c a n c e r   -   S e x & g t ; \ C O L U M N < / K e y > < / D i a g r a m O b j e c t K e y > < D i a g r a m O b j e c t K e y > < K e y > L i n k s \ & l t ; C o l u m n s \ S u m   o f   D A L Y s   ( D i s a b i l i t y - A d j u s t e d   L i f e   Y e a r s )   -   T e s t i c u l a r   c a n c e r   -   S e x & g t ; - & l t ; M e a s u r e s \ D A L Y s   ( D i s a b i l i t y - A d j u s t e d   L i f e   Y e a r s )   -   T e s t i c u l a r   c a n c e r   -   S e x & g t ; \ M E A S U R E < / K e y > < / D i a g r a m O b j e c t K e y > < D i a g r a m O b j e c t K e y > < K e y > L i n k s \ & l t ; C o l u m n s \ S u m   o f   D A L Y s   ( D i s a b i l i t y - A d j u s t e d   L i f e   Y e a r s )   -   E s o p h a g e a l   c a n c e r   -   S e x & g t ; - & l t ; M e a s u r e s \ D A L Y s   ( D i s a b i l i t y - A d j u s t e d   L i f e   Y e a r s )   -   E s o p h a g e a l   c a n c e r   -   S e x & g t ; < / K e y > < / D i a g r a m O b j e c t K e y > < D i a g r a m O b j e c t K e y > < K e y > L i n k s \ & l t ; C o l u m n s \ S u m   o f   D A L Y s   ( D i s a b i l i t y - A d j u s t e d   L i f e   Y e a r s )   -   E s o p h a g e a l   c a n c e r   -   S e x & g t ; - & l t ; M e a s u r e s \ D A L Y s   ( D i s a b i l i t y - A d j u s t e d   L i f e   Y e a r s )   -   E s o p h a g e a l   c a n c e r   -   S e x & g t ; \ C O L U M N < / K e y > < / D i a g r a m O b j e c t K e y > < D i a g r a m O b j e c t K e y > < K e y > L i n k s \ & l t ; C o l u m n s \ S u m   o f   D A L Y s   ( D i s a b i l i t y - A d j u s t e d   L i f e   Y e a r s )   -   E s o p h a g e a l   c a n c e r   -   S e x & g t ; - & l t ; M e a s u r e s \ D A L Y s   ( D i s a b i l i t y - A d j u s t e d   L i f e   Y e a r s )   -   E s o p h a g e a l   c a n c e r   -   S e x & g t ; \ M E A S U R E < / K e y > < / D i a g r a m O b j e c t K e y > < D i a g r a m O b j e c t K e y > < K e y > L i n k s \ & l t ; C o l u m n s \ S u m   o f   D A L Y s   ( D i s a b i l i t y - A d j u s t e d   L i f e   Y e a r s )   -   N a s o p h a r y n x   c a n c e r   -   S e & g t ; - & l t ; M e a s u r e s \ D A L Y s   ( D i s a b i l i t y - A d j u s t e d   L i f e   Y e a r s )   -   N a s o p h a r y n x   c a n c e r   -   S e & g t ; < / K e y > < / D i a g r a m O b j e c t K e y > < D i a g r a m O b j e c t K e y > < K e y > L i n k s \ & l t ; C o l u m n s \ S u m   o f   D A L Y s   ( D i s a b i l i t y - A d j u s t e d   L i f e   Y e a r s )   -   N a s o p h a r y n x   c a n c e r   -   S e & g t ; - & l t ; M e a s u r e s \ D A L Y s   ( D i s a b i l i t y - A d j u s t e d   L i f e   Y e a r s )   -   N a s o p h a r y n x   c a n c e r   -   S e & g t ; \ C O L U M N < / K e y > < / D i a g r a m O b j e c t K e y > < D i a g r a m O b j e c t K e y > < K e y > L i n k s \ & l t ; C o l u m n s \ S u m   o f   D A L Y s   ( D i s a b i l i t y - A d j u s t e d   L i f e   Y e a r s )   -   N a s o p h a r y n x   c a n c e r   -   S e & g t ; - & l t ; M e a s u r e s \ D A L Y s   ( D i s a b i l i t y - A d j u s t e d   L i f e   Y e a r s )   -   N a s o p h a r y n x   c a n c e r   -   S e & g t ; \ M E A S U R E < / K e y > < / D i a g r a m O b j e c t K e y > < D i a g r a m O b j e c t K e y > < K e y > L i n k s \ & l t ; C o l u m n s \ S u m   o f   D A L Y s   ( D i s a b i l i t y - A d j u s t e d   L i f e   Y e a r s )   -   C o l o n   a n d   r e c t u m   c a n c e r & g t ; - & l t ; M e a s u r e s \ D A L Y s   ( D i s a b i l i t y - A d j u s t e d   L i f e   Y e a r s )   -   C o l o n   a n d   r e c t u m   c a n c e r & g t ; < / K e y > < / D i a g r a m O b j e c t K e y > < D i a g r a m O b j e c t K e y > < K e y > L i n k s \ & l t ; C o l u m n s \ S u m   o f   D A L Y s   ( D i s a b i l i t y - A d j u s t e d   L i f e   Y e a r s )   -   C o l o n   a n d   r e c t u m   c a n c e r & g t ; - & l t ; M e a s u r e s \ D A L Y s   ( D i s a b i l i t y - A d j u s t e d   L i f e   Y e a r s )   -   C o l o n   a n d   r e c t u m   c a n c e r & g t ; \ C O L U M N < / K e y > < / D i a g r a m O b j e c t K e y > < D i a g r a m O b j e c t K e y > < K e y > L i n k s \ & l t ; C o l u m n s \ S u m   o f   D A L Y s   ( D i s a b i l i t y - A d j u s t e d   L i f e   Y e a r s )   -   C o l o n   a n d   r e c t u m   c a n c e r & g t ; - & l t ; M e a s u r e s \ D A L Y s   ( D i s a b i l i t y - A d j u s t e d   L i f e   Y e a r s )   -   C o l o n   a n d   r e c t u m   c a n c e r & g t ; \ M E A S U R E < / K e y > < / D i a g r a m O b j e c t K e y > < D i a g r a m O b j e c t K e y > < K e y > L i n k s \ & l t ; C o l u m n s \ S u m   o f   D A L Y s   ( D i s a b i l i t y - A d j u s t e d   L i f e   Y e a r s )   -   N o n - m e l a n o m a   s k i n   c a n c e & g t ; - & l t ; M e a s u r e s \ D A L Y s   ( D i s a b i l i t y - A d j u s t e d   L i f e   Y e a r s )   -   N o n - m e l a n o m a   s k i n   c a n c e & g t ; < / K e y > < / D i a g r a m O b j e c t K e y > < D i a g r a m O b j e c t K e y > < K e y > L i n k s \ & l t ; C o l u m n s \ S u m   o f   D A L Y s   ( D i s a b i l i t y - A d j u s t e d   L i f e   Y e a r s )   -   N o n - m e l a n o m a   s k i n   c a n c e & g t ; - & l t ; M e a s u r e s \ D A L Y s   ( D i s a b i l i t y - A d j u s t e d   L i f e   Y e a r s )   -   N o n - m e l a n o m a   s k i n   c a n c e & g t ; \ C O L U M N < / K e y > < / D i a g r a m O b j e c t K e y > < D i a g r a m O b j e c t K e y > < K e y > L i n k s \ & l t ; C o l u m n s \ S u m   o f   D A L Y s   ( D i s a b i l i t y - A d j u s t e d   L i f e   Y e a r s )   -   N o n - m e l a n o m a   s k i n   c a n c e & g t ; - & l t ; M e a s u r e s \ D A L Y s   ( D i s a b i l i t y - A d j u s t e d   L i f e   Y e a r s )   -   N o n - m e l a n o m a   s k i n   c a n c e & g t ; \ M E A S U R E < / K e y > < / D i a g r a m O b j e c t K e y > < D i a g r a m O b j e c t K e y > < K e y > L i n k s \ & l t ; C o l u m n s \ S u m   o f   D A L Y s   ( D i s a b i l i t y - A d j u s t e d   L i f e   Y e a r s )   -   L i p   a n d   o r a l   c a v i t y   c a n & g t ; - & l t ; M e a s u r e s \ D A L Y s   ( D i s a b i l i t y - A d j u s t e d   L i f e   Y e a r s )   -   L i p   a n d   o r a l   c a v i t y   c a n & g t ; < / K e y > < / D i a g r a m O b j e c t K e y > < D i a g r a m O b j e c t K e y > < K e y > L i n k s \ & l t ; C o l u m n s \ S u m   o f   D A L Y s   ( D i s a b i l i t y - A d j u s t e d   L i f e   Y e a r s )   -   L i p   a n d   o r a l   c a v i t y   c a n & g t ; - & l t ; M e a s u r e s \ D A L Y s   ( D i s a b i l i t y - A d j u s t e d   L i f e   Y e a r s )   -   L i p   a n d   o r a l   c a v i t y   c a n & g t ; \ C O L U M N < / K e y > < / D i a g r a m O b j e c t K e y > < D i a g r a m O b j e c t K e y > < K e y > L i n k s \ & l t ; C o l u m n s \ S u m   o f   D A L Y s   ( D i s a b i l i t y - A d j u s t e d   L i f e   Y e a r s )   -   L i p   a n d   o r a l   c a v i t y   c a n & g t ; - & l t ; M e a s u r e s \ D A L Y s   ( D i s a b i l i t y - A d j u s t e d   L i f e   Y e a r s )   -   L i p   a n d   o r a l   c a v i t y   c a n & g t ; \ M E A S U R E < / K e y > < / D i a g r a m O b j e c t K e y > < D i a g r a m O b j e c t K e y > < K e y > L i n k s \ & l t ; C o l u m n s \ S u m   o f   D A L Y s   ( D i s a b i l i t y - A d j u s t e d   L i f e   Y e a r s )   -   M a l i g n a n t   s k i n   m e l a n o m a & g t ; - & l t ; M e a s u r e s \ D A L Y s   ( D i s a b i l i t y - A d j u s t e d   L i f e   Y e a r s )   -   M a l i g n a n t   s k i n   m e l a n o m a & g t ; < / K e y > < / D i a g r a m O b j e c t K e y > < D i a g r a m O b j e c t K e y > < K e y > L i n k s \ & l t ; C o l u m n s \ S u m   o f   D A L Y s   ( D i s a b i l i t y - A d j u s t e d   L i f e   Y e a r s )   -   M a l i g n a n t   s k i n   m e l a n o m a & g t ; - & l t ; M e a s u r e s \ D A L Y s   ( D i s a b i l i t y - A d j u s t e d   L i f e   Y e a r s )   -   M a l i g n a n t   s k i n   m e l a n o m a & g t ; \ C O L U M N < / K e y > < / D i a g r a m O b j e c t K e y > < D i a g r a m O b j e c t K e y > < K e y > L i n k s \ & l t ; C o l u m n s \ S u m   o f   D A L Y s   ( D i s a b i l i t y - A d j u s t e d   L i f e   Y e a r s )   -   M a l i g n a n t   s k i n   m e l a n o m a & g t ; - & l t ; M e a s u r e s \ D A L Y s   ( D i s a b i l i t y - A d j u s t e d   L i f e   Y e a r s )   -   M a l i g n a n t   s k i n   m e l a n o m a & g t ; \ M E A S U R E < / K e y > < / D i a g r a m O b j e c t K e y > < D i a g r a m O b j e c t K e y > < K e y > L i n k s \ & l t ; C o l u m n s \ S u m   o f   D A L Y s   ( D i s a b i l i t y - A d j u s t e d   L i f e   Y e a r s )   -   O t h e r   m a l i g n a n t   n e o p l a s & g t ; - & l t ; M e a s u r e s \ D A L Y s   ( D i s a b i l i t y - A d j u s t e d   L i f e   Y e a r s )   -   O t h e r   m a l i g n a n t   n e o p l a s & g t ; < / K e y > < / D i a g r a m O b j e c t K e y > < D i a g r a m O b j e c t K e y > < K e y > L i n k s \ & l t ; C o l u m n s \ S u m   o f   D A L Y s   ( D i s a b i l i t y - A d j u s t e d   L i f e   Y e a r s )   -   O t h e r   m a l i g n a n t   n e o p l a s & g t ; - & l t ; M e a s u r e s \ D A L Y s   ( D i s a b i l i t y - A d j u s t e d   L i f e   Y e a r s )   -   O t h e r   m a l i g n a n t   n e o p l a s & g t ; \ C O L U M N < / K e y > < / D i a g r a m O b j e c t K e y > < D i a g r a m O b j e c t K e y > < K e y > L i n k s \ & l t ; C o l u m n s \ S u m   o f   D A L Y s   ( D i s a b i l i t y - A d j u s t e d   L i f e   Y e a r s )   -   O t h e r   m a l i g n a n t   n e o p l a s & g t ; - & l t ; M e a s u r e s \ D A L Y s   ( D i s a b i l i t y - A d j u s t e d   L i f e   Y e a r s )   -   O t h e r   m a l i g n a n t   n e o p l a s & g t ; \ M E A S U R E < / K e y > < / D i a g r a m O b j e c t K e y > < D i a g r a m O b j e c t K e y > < K e y > L i n k s \ & l t ; C o l u m n s \ S u m   o f   D A L Y s   ( D i s a b i l i t y - A d j u s t e d   L i f e   Y e a r s )   -   M e s o t h e l i o m a   -   S e x :   B o t & g t ; - & l t ; M e a s u r e s \ D A L Y s   ( D i s a b i l i t y - A d j u s t e d   L i f e   Y e a r s )   -   M e s o t h e l i o m a   -   S e x :   B o t & g t ; < / K e y > < / D i a g r a m O b j e c t K e y > < D i a g r a m O b j e c t K e y > < K e y > L i n k s \ & l t ; C o l u m n s \ S u m   o f   D A L Y s   ( D i s a b i l i t y - A d j u s t e d   L i f e   Y e a r s )   -   M e s o t h e l i o m a   -   S e x :   B o t & g t ; - & l t ; M e a s u r e s \ D A L Y s   ( D i s a b i l i t y - A d j u s t e d   L i f e   Y e a r s )   -   M e s o t h e l i o m a   -   S e x :   B o t & g t ; \ C O L U M N < / K e y > < / D i a g r a m O b j e c t K e y > < D i a g r a m O b j e c t K e y > < K e y > L i n k s \ & l t ; C o l u m n s \ S u m   o f   D A L Y s   ( D i s a b i l i t y - A d j u s t e d   L i f e   Y e a r s )   -   M e s o t h e l i o m a   -   S e x :   B o t & g t ; - & l t ; M e a s u r e s \ D A L Y s   ( D i s a b i l i t y - A d j u s t e d   L i f e   Y e a r s )   -   M e s o t h e l i o m a   -   S e x :   B o t & g t ; \ M E A S U R E < / K e y > < / D i a g r a m O b j e c t K e y > < D i a g r a m O b j e c t K e y > < K e y > L i n k s \ & l t ; C o l u m n s \ S u m   o f   D A L Y s   ( D i s a b i l i t y - A d j u s t e d   L i f e   Y e a r s )   -   H o d g k i n   l y m p h o m a   -   S e x : & g t ; - & l t ; M e a s u r e s \ D A L Y s   ( D i s a b i l i t y - A d j u s t e d   L i f e   Y e a r s )   -   H o d g k i n   l y m p h o m a   -   S e x : & g t ; < / K e y > < / D i a g r a m O b j e c t K e y > < D i a g r a m O b j e c t K e y > < K e y > L i n k s \ & l t ; C o l u m n s \ S u m   o f   D A L Y s   ( D i s a b i l i t y - A d j u s t e d   L i f e   Y e a r s )   -   H o d g k i n   l y m p h o m a   -   S e x : & g t ; - & l t ; M e a s u r e s \ D A L Y s   ( D i s a b i l i t y - A d j u s t e d   L i f e   Y e a r s )   -   H o d g k i n   l y m p h o m a   -   S e x : & g t ; \ C O L U M N < / K e y > < / D i a g r a m O b j e c t K e y > < D i a g r a m O b j e c t K e y > < K e y > L i n k s \ & l t ; C o l u m n s \ S u m   o f   D A L Y s   ( D i s a b i l i t y - A d j u s t e d   L i f e   Y e a r s )   -   H o d g k i n   l y m p h o m a   -   S e x : & g t ; - & l t ; M e a s u r e s \ D A L Y s   ( D i s a b i l i t y - A d j u s t e d   L i f e   Y e a r s )   -   H o d g k i n   l y m p h o m a   -   S e x : & g t ; \ M E A S U R E < / K e y > < / D i a g r a m O b j e c t K e y > < D i a g r a m O b j e c t K e y > < K e y > L i n k s \ & l t ; C o l u m n s \ S u m   o f   D A L Y s   ( D i s a b i l i t y - A d j u s t e d   L i f e   Y e a r s )   -   N o n - H o d g k i n   l y m p h o m a   - & g t ; - & l t ; M e a s u r e s \ D A L Y s   ( D i s a b i l i t y - A d j u s t e d   L i f e   Y e a r s )   -   N o n - H o d g k i n   l y m p h o m a   - & g t ; < / K e y > < / D i a g r a m O b j e c t K e y > < D i a g r a m O b j e c t K e y > < K e y > L i n k s \ & l t ; C o l u m n s \ S u m   o f   D A L Y s   ( D i s a b i l i t y - A d j u s t e d   L i f e   Y e a r s )   -   N o n - H o d g k i n   l y m p h o m a   - & g t ; - & l t ; M e a s u r e s \ D A L Y s   ( D i s a b i l i t y - A d j u s t e d   L i f e   Y e a r s )   -   N o n - H o d g k i n   l y m p h o m a   - & g t ; \ C O L U M N < / K e y > < / D i a g r a m O b j e c t K e y > < D i a g r a m O b j e c t K e y > < K e y > L i n k s \ & l t ; C o l u m n s \ S u m   o f   D A L Y s   ( D i s a b i l i t y - A d j u s t e d   L i f e   Y e a r s )   -   N o n - H o d g k i n   l y m p h o m a   - & g t ; - & l t ; M e a s u r e s \ D A L Y s   ( D i s a b i l i t y - A d j u s t e d   L i f e   Y e a r s )   -   N o n - H o d g k i n   l y m p h o m a   - & g t ; \ M E A S U R E 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 D A L Y s   ( D i s a b i l i t y - A d j u s t e d   L i f e   Y e a r s )   -   O t h e r   p h a r y n x   c a n c e r   - < / K e y > < / a : K e y > < a : V a l u e   i : t y p e = " M e a s u r e G r i d N o d e V i e w S t a t e " > < C o l u m n > 3 < / C o l u m n > < L a y e d O u t > t r u e < / L a y e d O u t > < W a s U I I n v i s i b l e > t r u e < / W a s U I I n v i s i b l e > < / a : V a l u e > < / a : K e y V a l u e O f D i a g r a m O b j e c t K e y a n y T y p e z b w N T n L X > < a : K e y V a l u e O f D i a g r a m O b j e c t K e y a n y T y p e z b w N T n L X > < a : K e y > < K e y > M e a s u r e s \ S u m   o f   D A L Y s   ( D i s a b i l i t y - A d j u s t e d   L i f e   Y e a r s )   -   O t h e r   p h a r y n x   c a n c e r   - \ T a g I n f o \ F o r m u l a < / K e y > < / a : K e y > < a : V a l u e   i : t y p e = " M e a s u r e G r i d V i e w S t a t e I D i a g r a m T a g A d d i t i o n a l I n f o " / > < / a : K e y V a l u e O f D i a g r a m O b j e c t K e y a n y T y p e z b w N T n L X > < a : K e y V a l u e O f D i a g r a m O b j e c t K e y a n y T y p e z b w N T n L X > < a : K e y > < K e y > M e a s u r e s \ S u m   o f   D A L Y s   ( D i s a b i l i t y - A d j u s t e d   L i f e   Y e a r s )   -   O t h e r   p h a r y n x   c a n c e r   - \ T a g I n f o \ V a l u e < / K e y > < / a : K e y > < a : V a l u e   i : t y p e = " M e a s u r e G r i d V i e w S t a t e I D i a g r a m T a g A d d i t i o n a l I n f o " / > < / a : K e y V a l u e O f D i a g r a m O b j e c t K e y a n y T y p e z b w N T n L X > < a : K e y V a l u e O f D i a g r a m O b j e c t K e y a n y T y p e z b w N T n L X > < a : K e y > < K e y > M e a s u r e s \ S u m   o f   D A L Y s   ( D i s a b i l i t y - A d j u s t e d   L i f e   Y e a r s )   -   L i v e r   c a n c e r   -   S e x :   B o t < / K e y > < / a : K e y > < a : V a l u e   i : t y p e = " M e a s u r e G r i d N o d e V i e w S t a t e " > < C o l u m n > 4 < / C o l u m n > < L a y e d O u t > t r u e < / L a y e d O u t > < W a s U I I n v i s i b l e > t r u e < / W a s U I I n v i s i b l e > < / a : V a l u e > < / a : K e y V a l u e O f D i a g r a m O b j e c t K e y a n y T y p e z b w N T n L X > < a : K e y V a l u e O f D i a g r a m O b j e c t K e y a n y T y p e z b w N T n L X > < a : K e y > < K e y > M e a s u r e s \ S u m   o f   D A L Y s   ( D i s a b i l i t y - A d j u s t e d   L i f e   Y e a r s )   -   L i v e r   c a n c e r   -   S e x :   B o t \ T a g I n f o \ F o r m u l a < / K e y > < / a : K e y > < a : V a l u e   i : t y p e = " M e a s u r e G r i d V i e w S t a t e I D i a g r a m T a g A d d i t i o n a l I n f o " / > < / a : K e y V a l u e O f D i a g r a m O b j e c t K e y a n y T y p e z b w N T n L X > < a : K e y V a l u e O f D i a g r a m O b j e c t K e y a n y T y p e z b w N T n L X > < a : K e y > < K e y > M e a s u r e s \ S u m   o f   D A L Y s   ( D i s a b i l i t y - A d j u s t e d   L i f e   Y e a r s )   -   L i v e r   c a n c e r   -   S e x :   B o t \ T a g I n f o \ V a l u e < / K e y > < / a : K e y > < a : V a l u e   i : t y p e = " M e a s u r e G r i d V i e w S t a t e I D i a g r a m T a g A d d i t i o n a l I n f o " / > < / a : K e y V a l u e O f D i a g r a m O b j e c t K e y a n y T y p e z b w N T n L X > < a : K e y V a l u e O f D i a g r a m O b j e c t K e y a n y T y p e z b w N T n L X > < a : K e y > < K e y > M e a s u r e s \ S u m   o f   D A L Y s   ( D i s a b i l i t y - A d j u s t e d   L i f e   Y e a r s )   -   B r e a s t   c a n c e r   -   S e x :   B o < / K e y > < / a : K e y > < a : V a l u e   i : t y p e = " M e a s u r e G r i d N o d e V i e w S t a t e " > < C o l u m n > 5 < / C o l u m n > < L a y e d O u t > t r u e < / L a y e d O u t > < W a s U I I n v i s i b l e > t r u e < / W a s U I I n v i s i b l e > < / a : V a l u e > < / a : K e y V a l u e O f D i a g r a m O b j e c t K e y a n y T y p e z b w N T n L X > < a : K e y V a l u e O f D i a g r a m O b j e c t K e y a n y T y p e z b w N T n L X > < a : K e y > < K e y > M e a s u r e s \ S u m   o f   D A L Y s   ( D i s a b i l i t y - A d j u s t e d   L i f e   Y e a r s )   -   B r e a s t   c a n c e r   -   S e x :   B o \ T a g I n f o \ F o r m u l a < / K e y > < / a : K e y > < a : V a l u e   i : t y p e = " M e a s u r e G r i d V i e w S t a t e I D i a g r a m T a g A d d i t i o n a l I n f o " / > < / a : K e y V a l u e O f D i a g r a m O b j e c t K e y a n y T y p e z b w N T n L X > < a : K e y V a l u e O f D i a g r a m O b j e c t K e y a n y T y p e z b w N T n L X > < a : K e y > < K e y > M e a s u r e s \ S u m   o f   D A L Y s   ( D i s a b i l i t y - A d j u s t e d   L i f e   Y e a r s )   -   B r e a s t   c a n c e r   -   S e x :   B o \ T a g I n f o \ V a l u e < / K e y > < / a : K e y > < a : V a l u e   i : t y p e = " M e a s u r e G r i d V i e w S t a t e I D i a g r a m T a g A d d i t i o n a l I n f o " / > < / a : K e y V a l u e O f D i a g r a m O b j e c t K e y a n y T y p e z b w N T n L X > < a : K e y V a l u e O f D i a g r a m O b j e c t K e y a n y T y p e z b w N T n L X > < a : K e y > < K e y > M e a s u r e s \ S u m   o f   D A L Y s   ( D i s a b i l i t y - A d j u s t e d   L i f e   Y e a r s )   -   T r a c h e a l ,   b r o n c h u s ,   a n d < / K e y > < / a : K e y > < a : V a l u e   i : t y p e = " M e a s u r e G r i d N o d e V i e w S t a t e " > < C o l u m n > 6 < / C o l u m n > < L a y e d O u t > t r u e < / L a y e d O u t > < W a s U I I n v i s i b l e > t r u e < / W a s U I I n v i s i b l e > < / a : V a l u e > < / a : K e y V a l u e O f D i a g r a m O b j e c t K e y a n y T y p e z b w N T n L X > < a : K e y V a l u e O f D i a g r a m O b j e c t K e y a n y T y p e z b w N T n L X > < a : K e y > < K e y > M e a s u r e s \ S u m   o f   D A L Y s   ( D i s a b i l i t y - A d j u s t e d   L i f e   Y e a r s )   -   T r a c h e a l ,   b r o n c h u s ,   a n d \ T a g I n f o \ F o r m u l a < / K e y > < / a : K e y > < a : V a l u e   i : t y p e = " M e a s u r e G r i d V i e w S t a t e I D i a g r a m T a g A d d i t i o n a l I n f o " / > < / a : K e y V a l u e O f D i a g r a m O b j e c t K e y a n y T y p e z b w N T n L X > < a : K e y V a l u e O f D i a g r a m O b j e c t K e y a n y T y p e z b w N T n L X > < a : K e y > < K e y > M e a s u r e s \ S u m   o f   D A L Y s   ( D i s a b i l i t y - A d j u s t e d   L i f e   Y e a r s )   -   T r a c h e a l ,   b r o n c h u s ,   a n d \ T a g I n f o \ V a l u e < / K e y > < / a : K e y > < a : V a l u e   i : t y p e = " M e a s u r e G r i d V i e w S t a t e I D i a g r a m T a g A d d i t i o n a l I n f o " / > < / a : K e y V a l u e O f D i a g r a m O b j e c t K e y a n y T y p e z b w N T n L X > < a : K e y V a l u e O f D i a g r a m O b j e c t K e y a n y T y p e z b w N T n L X > < a : K e y > < K e y > M e a s u r e s \ S u m   o f   D A L Y s   ( D i s a b i l i t y - A d j u s t e d   L i f e   Y e a r s )   -   G a l l b l a d d e r   a n d   b i l i a r y < / K e y > < / a : K e y > < a : V a l u e   i : t y p e = " M e a s u r e G r i d N o d e V i e w S t a t e " > < C o l u m n > 7 < / C o l u m n > < L a y e d O u t > t r u e < / L a y e d O u t > < W a s U I I n v i s i b l e > t r u e < / W a s U I I n v i s i b l e > < / a : V a l u e > < / a : K e y V a l u e O f D i a g r a m O b j e c t K e y a n y T y p e z b w N T n L X > < a : K e y V a l u e O f D i a g r a m O b j e c t K e y a n y T y p e z b w N T n L X > < a : K e y > < K e y > M e a s u r e s \ S u m   o f   D A L Y s   ( D i s a b i l i t y - A d j u s t e d   L i f e   Y e a r s )   -   G a l l b l a d d e r   a n d   b i l i a r y \ T a g I n f o \ F o r m u l a < / K e y > < / a : K e y > < a : V a l u e   i : t y p e = " M e a s u r e G r i d V i e w S t a t e I D i a g r a m T a g A d d i t i o n a l I n f o " / > < / a : K e y V a l u e O f D i a g r a m O b j e c t K e y a n y T y p e z b w N T n L X > < a : K e y V a l u e O f D i a g r a m O b j e c t K e y a n y T y p e z b w N T n L X > < a : K e y > < K e y > M e a s u r e s \ S u m   o f   D A L Y s   ( D i s a b i l i t y - A d j u s t e d   L i f e   Y e a r s )   -   G a l l b l a d d e r   a n d   b i l i a r y \ T a g I n f o \ V a l u e < / K e y > < / a : K e y > < a : V a l u e   i : t y p e = " M e a s u r e G r i d V i e w S t a t e I D i a g r a m T a g A d d i t i o n a l I n f o " / > < / a : K e y V a l u e O f D i a g r a m O b j e c t K e y a n y T y p e z b w N T n L X > < a : K e y V a l u e O f D i a g r a m O b j e c t K e y a n y T y p e z b w N T n L X > < a : K e y > < K e y > M e a s u r e s \ S u m   o f   D A L Y s   ( D i s a b i l i t y - A d j u s t e d   L i f e   Y e a r s )   -   K i d n e y   c a n c e r   -   S e x :   B o < / K e y > < / a : K e y > < a : V a l u e   i : t y p e = " M e a s u r e G r i d N o d e V i e w S t a t e " > < C o l u m n > 8 < / C o l u m n > < L a y e d O u t > t r u e < / L a y e d O u t > < W a s U I I n v i s i b l e > t r u e < / W a s U I I n v i s i b l e > < / a : V a l u e > < / a : K e y V a l u e O f D i a g r a m O b j e c t K e y a n y T y p e z b w N T n L X > < a : K e y V a l u e O f D i a g r a m O b j e c t K e y a n y T y p e z b w N T n L X > < a : K e y > < K e y > M e a s u r e s \ S u m   o f   D A L Y s   ( D i s a b i l i t y - A d j u s t e d   L i f e   Y e a r s )   -   K i d n e y   c a n c e r   -   S e x :   B o \ T a g I n f o \ F o r m u l a < / K e y > < / a : K e y > < a : V a l u e   i : t y p e = " M e a s u r e G r i d V i e w S t a t e I D i a g r a m T a g A d d i t i o n a l I n f o " / > < / a : K e y V a l u e O f D i a g r a m O b j e c t K e y a n y T y p e z b w N T n L X > < a : K e y V a l u e O f D i a g r a m O b j e c t K e y a n y T y p e z b w N T n L X > < a : K e y > < K e y > M e a s u r e s \ S u m   o f   D A L Y s   ( D i s a b i l i t y - A d j u s t e d   L i f e   Y e a r s )   -   K i d n e y   c a n c e r   -   S e x :   B o \ T a g I n f o \ V a l u e < / K e y > < / a : K e y > < a : V a l u e   i : t y p e = " M e a s u r e G r i d V i e w S t a t e I D i a g r a m T a g A d d i t i o n a l I n f o " / > < / a : K e y V a l u e O f D i a g r a m O b j e c t K e y a n y T y p e z b w N T n L X > < a : K e y V a l u e O f D i a g r a m O b j e c t K e y a n y T y p e z b w N T n L X > < a : K e y > < K e y > M e a s u r e s \ S u m   o f   D A L Y s   ( D i s a b i l i t y - A d j u s t e d   L i f e   Y e a r s )   -   L a r y n x   c a n c e r   -   S e x :   B o < / K e y > < / a : K e y > < a : V a l u e   i : t y p e = " M e a s u r e G r i d N o d e V i e w S t a t e " > < C o l u m n > 9 < / C o l u m n > < L a y e d O u t > t r u e < / L a y e d O u t > < W a s U I I n v i s i b l e > t r u e < / W a s U I I n v i s i b l e > < / a : V a l u e > < / a : K e y V a l u e O f D i a g r a m O b j e c t K e y a n y T y p e z b w N T n L X > < a : K e y V a l u e O f D i a g r a m O b j e c t K e y a n y T y p e z b w N T n L X > < a : K e y > < K e y > M e a s u r e s \ S u m   o f   D A L Y s   ( D i s a b i l i t y - A d j u s t e d   L i f e   Y e a r s )   -   L a r y n x   c a n c e r   -   S e x :   B o \ T a g I n f o \ F o r m u l a < / K e y > < / a : K e y > < a : V a l u e   i : t y p e = " M e a s u r e G r i d V i e w S t a t e I D i a g r a m T a g A d d i t i o n a l I n f o " / > < / a : K e y V a l u e O f D i a g r a m O b j e c t K e y a n y T y p e z b w N T n L X > < a : K e y V a l u e O f D i a g r a m O b j e c t K e y a n y T y p e z b w N T n L X > < a : K e y > < K e y > M e a s u r e s \ S u m   o f   D A L Y s   ( D i s a b i l i t y - A d j u s t e d   L i f e   Y e a r s )   -   L a r y n x   c a n c e r   -   S e x :   B o \ T a g I n f o \ V a l u e < / K e y > < / a : K e y > < a : V a l u e   i : t y p e = " M e a s u r e G r i d V i e w S t a t e I D i a g r a m T a g A d d i t i o n a l I n f o " / > < / a : K e y V a l u e O f D i a g r a m O b j e c t K e y a n y T y p e z b w N T n L X > < a : K e y V a l u e O f D i a g r a m O b j e c t K e y a n y T y p e z b w N T n L X > < a : K e y > < K e y > M e a s u r e s \ S u m   o f   D A L Y s   ( D i s a b i l i t y - A d j u s t e d   L i f e   Y e a r s )   -   S t o m a c h   c a n c e r   -   S e x :   B < / K e y > < / a : K e y > < a : V a l u e   i : t y p e = " M e a s u r e G r i d N o d e V i e w S t a t e " > < C o l u m n > 1 0 < / C o l u m n > < L a y e d O u t > t r u e < / L a y e d O u t > < W a s U I I n v i s i b l e > t r u e < / W a s U I I n v i s i b l e > < / a : V a l u e > < / a : K e y V a l u e O f D i a g r a m O b j e c t K e y a n y T y p e z b w N T n L X > < a : K e y V a l u e O f D i a g r a m O b j e c t K e y a n y T y p e z b w N T n L X > < a : K e y > < K e y > M e a s u r e s \ S u m   o f   D A L Y s   ( D i s a b i l i t y - A d j u s t e d   L i f e   Y e a r s )   -   S t o m a c h   c a n c e r   -   S e x :   B \ T a g I n f o \ F o r m u l a < / K e y > < / a : K e y > < a : V a l u e   i : t y p e = " M e a s u r e G r i d V i e w S t a t e I D i a g r a m T a g A d d i t i o n a l I n f o " / > < / a : K e y V a l u e O f D i a g r a m O b j e c t K e y a n y T y p e z b w N T n L X > < a : K e y V a l u e O f D i a g r a m O b j e c t K e y a n y T y p e z b w N T n L X > < a : K e y > < K e y > M e a s u r e s \ S u m   o f   D A L Y s   ( D i s a b i l i t y - A d j u s t e d   L i f e   Y e a r s )   -   S t o m a c h   c a n c e r   -   S e x :   B \ T a g I n f o \ V a l u e < / K e y > < / a : K e y > < a : V a l u e   i : t y p e = " M e a s u r e G r i d V i e w S t a t e I D i a g r a m T a g A d d i t i o n a l I n f o " / > < / a : K e y V a l u e O f D i a g r a m O b j e c t K e y a n y T y p e z b w N T n L X > < a : K e y V a l u e O f D i a g r a m O b j e c t K e y a n y T y p e z b w N T n L X > < a : K e y > < K e y > M e a s u r e s \ S u m   o f   D A L Y s   ( D i s a b i l i t y - A d j u s t e d   L i f e   Y e a r s )   -   T h y r o i d   c a n c e r   -   S e x :   B < / K e y > < / a : K e y > < a : V a l u e   i : t y p e = " M e a s u r e G r i d N o d e V i e w S t a t e " > < C o l u m n > 1 1 < / C o l u m n > < L a y e d O u t > t r u e < / L a y e d O u t > < W a s U I I n v i s i b l e > t r u e < / W a s U I I n v i s i b l e > < / a : V a l u e > < / a : K e y V a l u e O f D i a g r a m O b j e c t K e y a n y T y p e z b w N T n L X > < a : K e y V a l u e O f D i a g r a m O b j e c t K e y a n y T y p e z b w N T n L X > < a : K e y > < K e y > M e a s u r e s \ S u m   o f   D A L Y s   ( D i s a b i l i t y - A d j u s t e d   L i f e   Y e a r s )   -   T h y r o i d   c a n c e r   -   S e x :   B \ T a g I n f o \ F o r m u l a < / K e y > < / a : K e y > < a : V a l u e   i : t y p e = " M e a s u r e G r i d V i e w S t a t e I D i a g r a m T a g A d d i t i o n a l I n f o " / > < / a : K e y V a l u e O f D i a g r a m O b j e c t K e y a n y T y p e z b w N T n L X > < a : K e y V a l u e O f D i a g r a m O b j e c t K e y a n y T y p e z b w N T n L X > < a : K e y > < K e y > M e a s u r e s \ S u m   o f   D A L Y s   ( D i s a b i l i t y - A d j u s t e d   L i f e   Y e a r s )   -   T h y r o i d   c a n c e r   -   S e x :   B \ T a g I n f o \ V a l u e < / K e y > < / a : K e y > < a : V a l u e   i : t y p e = " M e a s u r e G r i d V i e w S t a t e I D i a g r a m T a g A d d i t i o n a l I n f o " / > < / a : K e y V a l u e O f D i a g r a m O b j e c t K e y a n y T y p e z b w N T n L X > < a : K e y V a l u e O f D i a g r a m O b j e c t K e y a n y T y p e z b w N T n L X > < a : K e y > < K e y > M e a s u r e s \ S u m   o f   D A L Y s   ( D i s a b i l i t y - A d j u s t e d   L i f e   Y e a r s )   -   U t e r i n e   c a n c e r   -   S e x :   B < / K e y > < / a : K e y > < a : V a l u e   i : t y p e = " M e a s u r e G r i d N o d e V i e w S t a t e " > < C o l u m n > 1 2 < / C o l u m n > < L a y e d O u t > t r u e < / L a y e d O u t > < W a s U I I n v i s i b l e > t r u e < / W a s U I I n v i s i b l e > < / a : V a l u e > < / a : K e y V a l u e O f D i a g r a m O b j e c t K e y a n y T y p e z b w N T n L X > < a : K e y V a l u e O f D i a g r a m O b j e c t K e y a n y T y p e z b w N T n L X > < a : K e y > < K e y > M e a s u r e s \ S u m   o f   D A L Y s   ( D i s a b i l i t y - A d j u s t e d   L i f e   Y e a r s )   -   U t e r i n e   c a n c e r   -   S e x :   B \ T a g I n f o \ F o r m u l a < / K e y > < / a : K e y > < a : V a l u e   i : t y p e = " M e a s u r e G r i d V i e w S t a t e I D i a g r a m T a g A d d i t i o n a l I n f o " / > < / a : K e y V a l u e O f D i a g r a m O b j e c t K e y a n y T y p e z b w N T n L X > < a : K e y V a l u e O f D i a g r a m O b j e c t K e y a n y T y p e z b w N T n L X > < a : K e y > < K e y > M e a s u r e s \ S u m   o f   D A L Y s   ( D i s a b i l i t y - A d j u s t e d   L i f e   Y e a r s )   -   U t e r i n e   c a n c e r   -   S e x :   B \ T a g I n f o \ V a l u e < / K e y > < / a : K e y > < a : V a l u e   i : t y p e = " M e a s u r e G r i d V i e w S t a t e I D i a g r a m T a g A d d i t i o n a l I n f o " / > < / a : K e y V a l u e O f D i a g r a m O b j e c t K e y a n y T y p e z b w N T n L X > < a : K e y V a l u e O f D i a g r a m O b j e c t K e y a n y T y p e z b w N T n L X > < a : K e y > < K e y > M e a s u r e s \ S u m   o f   D A L Y s   ( D i s a b i l i t y - A d j u s t e d   L i f e   Y e a r s )   -   O v a r i a n   c a n c e r   -   S e x :   B < / K e y > < / a : K e y > < a : V a l u e   i : t y p e = " M e a s u r e G r i d N o d e V i e w S t a t e " > < C o l u m n > 1 3 < / C o l u m n > < L a y e d O u t > t r u e < / L a y e d O u t > < W a s U I I n v i s i b l e > t r u e < / W a s U I I n v i s i b l e > < / a : V a l u e > < / a : K e y V a l u e O f D i a g r a m O b j e c t K e y a n y T y p e z b w N T n L X > < a : K e y V a l u e O f D i a g r a m O b j e c t K e y a n y T y p e z b w N T n L X > < a : K e y > < K e y > M e a s u r e s \ S u m   o f   D A L Y s   ( D i s a b i l i t y - A d j u s t e d   L i f e   Y e a r s )   -   O v a r i a n   c a n c e r   -   S e x :   B \ T a g I n f o \ F o r m u l a < / K e y > < / a : K e y > < a : V a l u e   i : t y p e = " M e a s u r e G r i d V i e w S t a t e I D i a g r a m T a g A d d i t i o n a l I n f o " / > < / a : K e y V a l u e O f D i a g r a m O b j e c t K e y a n y T y p e z b w N T n L X > < a : K e y V a l u e O f D i a g r a m O b j e c t K e y a n y T y p e z b w N T n L X > < a : K e y > < K e y > M e a s u r e s \ S u m   o f   D A L Y s   ( D i s a b i l i t y - A d j u s t e d   L i f e   Y e a r s )   -   O v a r i a n   c a n c e r   -   S e x :   B \ T a g I n f o \ V a l u e < / K e y > < / a : K e y > < a : V a l u e   i : t y p e = " M e a s u r e G r i d V i e w S t a t e I D i a g r a m T a g A d d i t i o n a l I n f o " / > < / a : K e y V a l u e O f D i a g r a m O b j e c t K e y a n y T y p e z b w N T n L X > < a : K e y V a l u e O f D i a g r a m O b j e c t K e y a n y T y p e z b w N T n L X > < a : K e y > < K e y > M e a s u r e s \ S u m   o f   D A L Y s   ( D i s a b i l i t y - A d j u s t e d   L i f e   Y e a r s )   -   B l a d d e r   c a n c e r   -   S e x :   B < / K e y > < / a : K e y > < a : V a l u e   i : t y p e = " M e a s u r e G r i d N o d e V i e w S t a t e " > < C o l u m n > 1 4 < / C o l u m n > < L a y e d O u t > t r u e < / L a y e d O u t > < W a s U I I n v i s i b l e > t r u e < / W a s U I I n v i s i b l e > < / a : V a l u e > < / a : K e y V a l u e O f D i a g r a m O b j e c t K e y a n y T y p e z b w N T n L X > < a : K e y V a l u e O f D i a g r a m O b j e c t K e y a n y T y p e z b w N T n L X > < a : K e y > < K e y > M e a s u r e s \ S u m   o f   D A L Y s   ( D i s a b i l i t y - A d j u s t e d   L i f e   Y e a r s )   -   B l a d d e r   c a n c e r   -   S e x :   B \ T a g I n f o \ F o r m u l a < / K e y > < / a : K e y > < a : V a l u e   i : t y p e = " M e a s u r e G r i d V i e w S t a t e I D i a g r a m T a g A d d i t i o n a l I n f o " / > < / a : K e y V a l u e O f D i a g r a m O b j e c t K e y a n y T y p e z b w N T n L X > < a : K e y V a l u e O f D i a g r a m O b j e c t K e y a n y T y p e z b w N T n L X > < a : K e y > < K e y > M e a s u r e s \ S u m   o f   D A L Y s   ( D i s a b i l i t y - A d j u s t e d   L i f e   Y e a r s )   -   B l a d d e r   c a n c e r   -   S e x :   B \ T a g I n f o \ V a l u e < / K e y > < / a : K e y > < a : V a l u e   i : t y p e = " M e a s u r e G r i d V i e w S t a t e I D i a g r a m T a g A d d i t i o n a l I n f o " / > < / a : K e y V a l u e O f D i a g r a m O b j e c t K e y a n y T y p e z b w N T n L X > < a : K e y V a l u e O f D i a g r a m O b j e c t K e y a n y T y p e z b w N T n L X > < a : K e y > < K e y > M e a s u r e s \ S u m   o f   D A L Y s   ( D i s a b i l i t y - A d j u s t e d   L i f e   Y e a r s )   -   C e r v i c a l   c a n c e r   -   S e x : < / K e y > < / a : K e y > < a : V a l u e   i : t y p e = " M e a s u r e G r i d N o d e V i e w S t a t e " > < C o l u m n > 1 5 < / C o l u m n > < L a y e d O u t > t r u e < / L a y e d O u t > < W a s U I I n v i s i b l e > t r u e < / W a s U I I n v i s i b l e > < / a : V a l u e > < / a : K e y V a l u e O f D i a g r a m O b j e c t K e y a n y T y p e z b w N T n L X > < a : K e y V a l u e O f D i a g r a m O b j e c t K e y a n y T y p e z b w N T n L X > < a : K e y > < K e y > M e a s u r e s \ S u m   o f   D A L Y s   ( D i s a b i l i t y - A d j u s t e d   L i f e   Y e a r s )   -   C e r v i c a l   c a n c e r   -   S e x : \ T a g I n f o \ F o r m u l a < / K e y > < / a : K e y > < a : V a l u e   i : t y p e = " M e a s u r e G r i d V i e w S t a t e I D i a g r a m T a g A d d i t i o n a l I n f o " / > < / a : K e y V a l u e O f D i a g r a m O b j e c t K e y a n y T y p e z b w N T n L X > < a : K e y V a l u e O f D i a g r a m O b j e c t K e y a n y T y p e z b w N T n L X > < a : K e y > < K e y > M e a s u r e s \ S u m   o f   D A L Y s   ( D i s a b i l i t y - A d j u s t e d   L i f e   Y e a r s )   -   C e r v i c a l   c a n c e r   -   S e x : \ T a g I n f o \ V a l u e < / K e y > < / a : K e y > < a : V a l u e   i : t y p e = " M e a s u r e G r i d V i e w S t a t e I D i a g r a m T a g A d d i t i o n a l I n f o " / > < / a : K e y V a l u e O f D i a g r a m O b j e c t K e y a n y T y p e z b w N T n L X > < a : K e y V a l u e O f D i a g r a m O b j e c t K e y a n y T y p e z b w N T n L X > < a : K e y > < K e y > M e a s u r e s \ S u m   o f   D A L Y s   ( D i s a b i l i t y - A d j u s t e d   L i f e   Y e a r s )   -   P r o s t a t e   c a n c e r   -   S e x : < / K e y > < / a : K e y > < a : V a l u e   i : t y p e = " M e a s u r e G r i d N o d e V i e w S t a t e " > < C o l u m n > 1 6 < / C o l u m n > < L a y e d O u t > t r u e < / L a y e d O u t > < W a s U I I n v i s i b l e > t r u e < / W a s U I I n v i s i b l e > < / a : V a l u e > < / a : K e y V a l u e O f D i a g r a m O b j e c t K e y a n y T y p e z b w N T n L X > < a : K e y V a l u e O f D i a g r a m O b j e c t K e y a n y T y p e z b w N T n L X > < a : K e y > < K e y > M e a s u r e s \ S u m   o f   D A L Y s   ( D i s a b i l i t y - A d j u s t e d   L i f e   Y e a r s )   -   P r o s t a t e   c a n c e r   -   S e x : \ T a g I n f o \ F o r m u l a < / K e y > < / a : K e y > < a : V a l u e   i : t y p e = " M e a s u r e G r i d V i e w S t a t e I D i a g r a m T a g A d d i t i o n a l I n f o " / > < / a : K e y V a l u e O f D i a g r a m O b j e c t K e y a n y T y p e z b w N T n L X > < a : K e y V a l u e O f D i a g r a m O b j e c t K e y a n y T y p e z b w N T n L X > < a : K e y > < K e y > M e a s u r e s \ S u m   o f   D A L Y s   ( D i s a b i l i t y - A d j u s t e d   L i f e   Y e a r s )   -   P r o s t a t e   c a n c e r   -   S e x : \ T a g I n f o \ V a l u e < / K e y > < / a : K e y > < a : V a l u e   i : t y p e = " M e a s u r e G r i d V i e w S t a t e I D i a g r a m T a g A d d i t i o n a l I n f o " / > < / a : K e y V a l u e O f D i a g r a m O b j e c t K e y a n y T y p e z b w N T n L X > < a : K e y V a l u e O f D i a g r a m O b j e c t K e y a n y T y p e z b w N T n L X > < a : K e y > < K e y > M e a s u r e s \ S u m   o f   D A L Y s   ( D i s a b i l i t y - A d j u s t e d   L i f e   Y e a r s )   -   B r a i n   a n d   c e n t r a l   n e r v o < / K e y > < / a : K e y > < a : V a l u e   i : t y p e = " M e a s u r e G r i d N o d e V i e w S t a t e " > < C o l u m n > 1 7 < / C o l u m n > < L a y e d O u t > t r u e < / L a y e d O u t > < W a s U I I n v i s i b l e > t r u e < / W a s U I I n v i s i b l e > < / a : V a l u e > < / a : K e y V a l u e O f D i a g r a m O b j e c t K e y a n y T y p e z b w N T n L X > < a : K e y V a l u e O f D i a g r a m O b j e c t K e y a n y T y p e z b w N T n L X > < a : K e y > < K e y > M e a s u r e s \ S u m   o f   D A L Y s   ( D i s a b i l i t y - A d j u s t e d   L i f e   Y e a r s )   -   B r a i n   a n d   c e n t r a l   n e r v o \ T a g I n f o \ F o r m u l a < / K e y > < / a : K e y > < a : V a l u e   i : t y p e = " M e a s u r e G r i d V i e w S t a t e I D i a g r a m T a g A d d i t i o n a l I n f o " / > < / a : K e y V a l u e O f D i a g r a m O b j e c t K e y a n y T y p e z b w N T n L X > < a : K e y V a l u e O f D i a g r a m O b j e c t K e y a n y T y p e z b w N T n L X > < a : K e y > < K e y > M e a s u r e s \ S u m   o f   D A L Y s   ( D i s a b i l i t y - A d j u s t e d   L i f e   Y e a r s )   -   B r a i n   a n d   c e n t r a l   n e r v o \ T a g I n f o \ V a l u e < / K e y > < / a : K e y > < a : V a l u e   i : t y p e = " M e a s u r e G r i d V i e w S t a t e I D i a g r a m T a g A d d i t i o n a l I n f o " / > < / a : K e y V a l u e O f D i a g r a m O b j e c t K e y a n y T y p e z b w N T n L X > < a : K e y V a l u e O f D i a g r a m O b j e c t K e y a n y T y p e z b w N T n L X > < a : K e y > < K e y > M e a s u r e s \ S u m   o f   D A L Y s   ( D i s a b i l i t y - A d j u s t e d   L i f e   Y e a r s )   -   P a n c r e a t i c   c a n c e r   -   S e x < / K e y > < / a : K e y > < a : V a l u e   i : t y p e = " M e a s u r e G r i d N o d e V i e w S t a t e " > < C o l u m n > 1 8 < / C o l u m n > < L a y e d O u t > t r u e < / L a y e d O u t > < W a s U I I n v i s i b l e > t r u e < / W a s U I I n v i s i b l e > < / a : V a l u e > < / a : K e y V a l u e O f D i a g r a m O b j e c t K e y a n y T y p e z b w N T n L X > < a : K e y V a l u e O f D i a g r a m O b j e c t K e y a n y T y p e z b w N T n L X > < a : K e y > < K e y > M e a s u r e s \ S u m   o f   D A L Y s   ( D i s a b i l i t y - A d j u s t e d   L i f e   Y e a r s )   -   P a n c r e a t i c   c a n c e r   -   S e x \ T a g I n f o \ F o r m u l a < / K e y > < / a : K e y > < a : V a l u e   i : t y p e = " M e a s u r e G r i d V i e w S t a t e I D i a g r a m T a g A d d i t i o n a l I n f o " / > < / a : K e y V a l u e O f D i a g r a m O b j e c t K e y a n y T y p e z b w N T n L X > < a : K e y V a l u e O f D i a g r a m O b j e c t K e y a n y T y p e z b w N T n L X > < a : K e y > < K e y > M e a s u r e s \ S u m   o f   D A L Y s   ( D i s a b i l i t y - A d j u s t e d   L i f e   Y e a r s )   -   P a n c r e a t i c   c a n c e r   -   S e x \ T a g I n f o \ V a l u e < / K e y > < / a : K e y > < a : V a l u e   i : t y p e = " M e a s u r e G r i d V i e w S t a t e I D i a g r a m T a g A d d i t i o n a l I n f o " / > < / a : K e y V a l u e O f D i a g r a m O b j e c t K e y a n y T y p e z b w N T n L X > < a : K e y V a l u e O f D i a g r a m O b j e c t K e y a n y T y p e z b w N T n L X > < a : K e y > < K e y > M e a s u r e s \ S u m   o f   D A L Y s   ( D i s a b i l i t y - A d j u s t e d   L i f e   Y e a r s )   -   T e s t i c u l a r   c a n c e r   -   S e x < / K e y > < / a : K e y > < a : V a l u e   i : t y p e = " M e a s u r e G r i d N o d e V i e w S t a t e " > < C o l u m n > 1 9 < / C o l u m n > < L a y e d O u t > t r u e < / L a y e d O u t > < W a s U I I n v i s i b l e > t r u e < / W a s U I I n v i s i b l e > < / a : V a l u e > < / a : K e y V a l u e O f D i a g r a m O b j e c t K e y a n y T y p e z b w N T n L X > < a : K e y V a l u e O f D i a g r a m O b j e c t K e y a n y T y p e z b w N T n L X > < a : K e y > < K e y > M e a s u r e s \ S u m   o f   D A L Y s   ( D i s a b i l i t y - A d j u s t e d   L i f e   Y e a r s )   -   T e s t i c u l a r   c a n c e r   -   S e x \ T a g I n f o \ F o r m u l a < / K e y > < / a : K e y > < a : V a l u e   i : t y p e = " M e a s u r e G r i d V i e w S t a t e I D i a g r a m T a g A d d i t i o n a l I n f o " / > < / a : K e y V a l u e O f D i a g r a m O b j e c t K e y a n y T y p e z b w N T n L X > < a : K e y V a l u e O f D i a g r a m O b j e c t K e y a n y T y p e z b w N T n L X > < a : K e y > < K e y > M e a s u r e s \ S u m   o f   D A L Y s   ( D i s a b i l i t y - A d j u s t e d   L i f e   Y e a r s )   -   T e s t i c u l a r   c a n c e r   -   S e x \ T a g I n f o \ V a l u e < / K e y > < / a : K e y > < a : V a l u e   i : t y p e = " M e a s u r e G r i d V i e w S t a t e I D i a g r a m T a g A d d i t i o n a l I n f o " / > < / a : K e y V a l u e O f D i a g r a m O b j e c t K e y a n y T y p e z b w N T n L X > < a : K e y V a l u e O f D i a g r a m O b j e c t K e y a n y T y p e z b w N T n L X > < a : K e y > < K e y > M e a s u r e s \ S u m   o f   D A L Y s   ( D i s a b i l i t y - A d j u s t e d   L i f e   Y e a r s )   -   E s o p h a g e a l   c a n c e r   -   S e x < / K e y > < / a : K e y > < a : V a l u e   i : t y p e = " M e a s u r e G r i d N o d e V i e w S t a t e " > < C o l u m n > 2 0 < / C o l u m n > < L a y e d O u t > t r u e < / L a y e d O u t > < W a s U I I n v i s i b l e > t r u e < / W a s U I I n v i s i b l e > < / a : V a l u e > < / a : K e y V a l u e O f D i a g r a m O b j e c t K e y a n y T y p e z b w N T n L X > < a : K e y V a l u e O f D i a g r a m O b j e c t K e y a n y T y p e z b w N T n L X > < a : K e y > < K e y > M e a s u r e s \ S u m   o f   D A L Y s   ( D i s a b i l i t y - A d j u s t e d   L i f e   Y e a r s )   -   E s o p h a g e a l   c a n c e r   -   S e x \ T a g I n f o \ F o r m u l a < / K e y > < / a : K e y > < a : V a l u e   i : t y p e = " M e a s u r e G r i d V i e w S t a t e I D i a g r a m T a g A d d i t i o n a l I n f o " / > < / a : K e y V a l u e O f D i a g r a m O b j e c t K e y a n y T y p e z b w N T n L X > < a : K e y V a l u e O f D i a g r a m O b j e c t K e y a n y T y p e z b w N T n L X > < a : K e y > < K e y > M e a s u r e s \ S u m   o f   D A L Y s   ( D i s a b i l i t y - A d j u s t e d   L i f e   Y e a r s )   -   E s o p h a g e a l   c a n c e r   -   S e x \ T a g I n f o \ V a l u e < / K e y > < / a : K e y > < a : V a l u e   i : t y p e = " M e a s u r e G r i d V i e w S t a t e I D i a g r a m T a g A d d i t i o n a l I n f o " / > < / a : K e y V a l u e O f D i a g r a m O b j e c t K e y a n y T y p e z b w N T n L X > < a : K e y V a l u e O f D i a g r a m O b j e c t K e y a n y T y p e z b w N T n L X > < a : K e y > < K e y > M e a s u r e s \ S u m   o f   D A L Y s   ( D i s a b i l i t y - A d j u s t e d   L i f e   Y e a r s )   -   N a s o p h a r y n x   c a n c e r   -   S e < / K e y > < / a : K e y > < a : V a l u e   i : t y p e = " M e a s u r e G r i d N o d e V i e w S t a t e " > < C o l u m n > 2 1 < / C o l u m n > < L a y e d O u t > t r u e < / L a y e d O u t > < W a s U I I n v i s i b l e > t r u e < / W a s U I I n v i s i b l e > < / a : V a l u e > < / a : K e y V a l u e O f D i a g r a m O b j e c t K e y a n y T y p e z b w N T n L X > < a : K e y V a l u e O f D i a g r a m O b j e c t K e y a n y T y p e z b w N T n L X > < a : K e y > < K e y > M e a s u r e s \ S u m   o f   D A L Y s   ( D i s a b i l i t y - A d j u s t e d   L i f e   Y e a r s )   -   N a s o p h a r y n x   c a n c e r   -   S e \ T a g I n f o \ F o r m u l a < / K e y > < / a : K e y > < a : V a l u e   i : t y p e = " M e a s u r e G r i d V i e w S t a t e I D i a g r a m T a g A d d i t i o n a l I n f o " / > < / a : K e y V a l u e O f D i a g r a m O b j e c t K e y a n y T y p e z b w N T n L X > < a : K e y V a l u e O f D i a g r a m O b j e c t K e y a n y T y p e z b w N T n L X > < a : K e y > < K e y > M e a s u r e s \ S u m   o f   D A L Y s   ( D i s a b i l i t y - A d j u s t e d   L i f e   Y e a r s )   -   N a s o p h a r y n x   c a n c e r   -   S e \ T a g I n f o \ V a l u e < / K e y > < / a : K e y > < a : V a l u e   i : t y p e = " M e a s u r e G r i d V i e w S t a t e I D i a g r a m T a g A d d i t i o n a l I n f o " / > < / a : K e y V a l u e O f D i a g r a m O b j e c t K e y a n y T y p e z b w N T n L X > < a : K e y V a l u e O f D i a g r a m O b j e c t K e y a n y T y p e z b w N T n L X > < a : K e y > < K e y > M e a s u r e s \ S u m   o f   D A L Y s   ( D i s a b i l i t y - A d j u s t e d   L i f e   Y e a r s )   -   C o l o n   a n d   r e c t u m   c a n c e r < / K e y > < / a : K e y > < a : V a l u e   i : t y p e = " M e a s u r e G r i d N o d e V i e w S t a t e " > < C o l u m n > 2 2 < / C o l u m n > < L a y e d O u t > t r u e < / L a y e d O u t > < W a s U I I n v i s i b l e > t r u e < / W a s U I I n v i s i b l e > < / a : V a l u e > < / a : K e y V a l u e O f D i a g r a m O b j e c t K e y a n y T y p e z b w N T n L X > < a : K e y V a l u e O f D i a g r a m O b j e c t K e y a n y T y p e z b w N T n L X > < a : K e y > < K e y > M e a s u r e s \ S u m   o f   D A L Y s   ( D i s a b i l i t y - A d j u s t e d   L i f e   Y e a r s )   -   C o l o n   a n d   r e c t u m   c a n c e r \ T a g I n f o \ F o r m u l a < / K e y > < / a : K e y > < a : V a l u e   i : t y p e = " M e a s u r e G r i d V i e w S t a t e I D i a g r a m T a g A d d i t i o n a l I n f o " / > < / a : K e y V a l u e O f D i a g r a m O b j e c t K e y a n y T y p e z b w N T n L X > < a : K e y V a l u e O f D i a g r a m O b j e c t K e y a n y T y p e z b w N T n L X > < a : K e y > < K e y > M e a s u r e s \ S u m   o f   D A L Y s   ( D i s a b i l i t y - A d j u s t e d   L i f e   Y e a r s )   -   C o l o n   a n d   r e c t u m   c a n c e r \ T a g I n f o \ V a l u e < / K e y > < / a : K e y > < a : V a l u e   i : t y p e = " M e a s u r e G r i d V i e w S t a t e I D i a g r a m T a g A d d i t i o n a l I n f o " / > < / a : K e y V a l u e O f D i a g r a m O b j e c t K e y a n y T y p e z b w N T n L X > < a : K e y V a l u e O f D i a g r a m O b j e c t K e y a n y T y p e z b w N T n L X > < a : K e y > < K e y > M e a s u r e s \ S u m   o f   D A L Y s   ( D i s a b i l i t y - A d j u s t e d   L i f e   Y e a r s )   -   N o n - m e l a n o m a   s k i n   c a n c e < / K e y > < / a : K e y > < a : V a l u e   i : t y p e = " M e a s u r e G r i d N o d e V i e w S t a t e " > < C o l u m n > 2 3 < / C o l u m n > < L a y e d O u t > t r u e < / L a y e d O u t > < W a s U I I n v i s i b l e > t r u e < / W a s U I I n v i s i b l e > < / a : V a l u e > < / a : K e y V a l u e O f D i a g r a m O b j e c t K e y a n y T y p e z b w N T n L X > < a : K e y V a l u e O f D i a g r a m O b j e c t K e y a n y T y p e z b w N T n L X > < a : K e y > < K e y > M e a s u r e s \ S u m   o f   D A L Y s   ( D i s a b i l i t y - A d j u s t e d   L i f e   Y e a r s )   -   N o n - m e l a n o m a   s k i n   c a n c e \ T a g I n f o \ F o r m u l a < / K e y > < / a : K e y > < a : V a l u e   i : t y p e = " M e a s u r e G r i d V i e w S t a t e I D i a g r a m T a g A d d i t i o n a l I n f o " / > < / a : K e y V a l u e O f D i a g r a m O b j e c t K e y a n y T y p e z b w N T n L X > < a : K e y V a l u e O f D i a g r a m O b j e c t K e y a n y T y p e z b w N T n L X > < a : K e y > < K e y > M e a s u r e s \ S u m   o f   D A L Y s   ( D i s a b i l i t y - A d j u s t e d   L i f e   Y e a r s )   -   N o n - m e l a n o m a   s k i n   c a n c e \ T a g I n f o \ V a l u e < / K e y > < / a : K e y > < a : V a l u e   i : t y p e = " M e a s u r e G r i d V i e w S t a t e I D i a g r a m T a g A d d i t i o n a l I n f o " / > < / a : K e y V a l u e O f D i a g r a m O b j e c t K e y a n y T y p e z b w N T n L X > < a : K e y V a l u e O f D i a g r a m O b j e c t K e y a n y T y p e z b w N T n L X > < a : K e y > < K e y > M e a s u r e s \ S u m   o f   D A L Y s   ( D i s a b i l i t y - A d j u s t e d   L i f e   Y e a r s )   -   L i p   a n d   o r a l   c a v i t y   c a n < / K e y > < / a : K e y > < a : V a l u e   i : t y p e = " M e a s u r e G r i d N o d e V i e w S t a t e " > < C o l u m n > 2 4 < / C o l u m n > < L a y e d O u t > t r u e < / L a y e d O u t > < W a s U I I n v i s i b l e > t r u e < / W a s U I I n v i s i b l e > < / a : V a l u e > < / a : K e y V a l u e O f D i a g r a m O b j e c t K e y a n y T y p e z b w N T n L X > < a : K e y V a l u e O f D i a g r a m O b j e c t K e y a n y T y p e z b w N T n L X > < a : K e y > < K e y > M e a s u r e s \ S u m   o f   D A L Y s   ( D i s a b i l i t y - A d j u s t e d   L i f e   Y e a r s )   -   L i p   a n d   o r a l   c a v i t y   c a n \ T a g I n f o \ F o r m u l a < / K e y > < / a : K e y > < a : V a l u e   i : t y p e = " M e a s u r e G r i d V i e w S t a t e I D i a g r a m T a g A d d i t i o n a l I n f o " / > < / a : K e y V a l u e O f D i a g r a m O b j e c t K e y a n y T y p e z b w N T n L X > < a : K e y V a l u e O f D i a g r a m O b j e c t K e y a n y T y p e z b w N T n L X > < a : K e y > < K e y > M e a s u r e s \ S u m   o f   D A L Y s   ( D i s a b i l i t y - A d j u s t e d   L i f e   Y e a r s )   -   L i p   a n d   o r a l   c a v i t y   c a n \ T a g I n f o \ V a l u e < / K e y > < / a : K e y > < a : V a l u e   i : t y p e = " M e a s u r e G r i d V i e w S t a t e I D i a g r a m T a g A d d i t i o n a l I n f o " / > < / a : K e y V a l u e O f D i a g r a m O b j e c t K e y a n y T y p e z b w N T n L X > < a : K e y V a l u e O f D i a g r a m O b j e c t K e y a n y T y p e z b w N T n L X > < a : K e y > < K e y > M e a s u r e s \ S u m   o f   D A L Y s   ( D i s a b i l i t y - A d j u s t e d   L i f e   Y e a r s )   -   M a l i g n a n t   s k i n   m e l a n o m a < / K e y > < / a : K e y > < a : V a l u e   i : t y p e = " M e a s u r e G r i d N o d e V i e w S t a t e " > < C o l u m n > 2 5 < / C o l u m n > < L a y e d O u t > t r u e < / L a y e d O u t > < W a s U I I n v i s i b l e > t r u e < / W a s U I I n v i s i b l e > < / a : V a l u e > < / a : K e y V a l u e O f D i a g r a m O b j e c t K e y a n y T y p e z b w N T n L X > < a : K e y V a l u e O f D i a g r a m O b j e c t K e y a n y T y p e z b w N T n L X > < a : K e y > < K e y > M e a s u r e s \ S u m   o f   D A L Y s   ( D i s a b i l i t y - A d j u s t e d   L i f e   Y e a r s )   -   M a l i g n a n t   s k i n   m e l a n o m a \ T a g I n f o \ F o r m u l a < / K e y > < / a : K e y > < a : V a l u e   i : t y p e = " M e a s u r e G r i d V i e w S t a t e I D i a g r a m T a g A d d i t i o n a l I n f o " / > < / a : K e y V a l u e O f D i a g r a m O b j e c t K e y a n y T y p e z b w N T n L X > < a : K e y V a l u e O f D i a g r a m O b j e c t K e y a n y T y p e z b w N T n L X > < a : K e y > < K e y > M e a s u r e s \ S u m   o f   D A L Y s   ( D i s a b i l i t y - A d j u s t e d   L i f e   Y e a r s )   -   M a l i g n a n t   s k i n   m e l a n o m a \ T a g I n f o \ V a l u e < / K e y > < / a : K e y > < a : V a l u e   i : t y p e = " M e a s u r e G r i d V i e w S t a t e I D i a g r a m T a g A d d i t i o n a l I n f o " / > < / a : K e y V a l u e O f D i a g r a m O b j e c t K e y a n y T y p e z b w N T n L X > < a : K e y V a l u e O f D i a g r a m O b j e c t K e y a n y T y p e z b w N T n L X > < a : K e y > < K e y > M e a s u r e s \ S u m   o f   D A L Y s   ( D i s a b i l i t y - A d j u s t e d   L i f e   Y e a r s )   -   O t h e r   m a l i g n a n t   n e o p l a s < / K e y > < / a : K e y > < a : V a l u e   i : t y p e = " M e a s u r e G r i d N o d e V i e w S t a t e " > < C o l u m n > 2 6 < / C o l u m n > < L a y e d O u t > t r u e < / L a y e d O u t > < W a s U I I n v i s i b l e > t r u e < / W a s U I I n v i s i b l e > < / a : V a l u e > < / a : K e y V a l u e O f D i a g r a m O b j e c t K e y a n y T y p e z b w N T n L X > < a : K e y V a l u e O f D i a g r a m O b j e c t K e y a n y T y p e z b w N T n L X > < a : K e y > < K e y > M e a s u r e s \ S u m   o f   D A L Y s   ( D i s a b i l i t y - A d j u s t e d   L i f e   Y e a r s )   -   O t h e r   m a l i g n a n t   n e o p l a s \ T a g I n f o \ F o r m u l a < / K e y > < / a : K e y > < a : V a l u e   i : t y p e = " M e a s u r e G r i d V i e w S t a t e I D i a g r a m T a g A d d i t i o n a l I n f o " / > < / a : K e y V a l u e O f D i a g r a m O b j e c t K e y a n y T y p e z b w N T n L X > < a : K e y V a l u e O f D i a g r a m O b j e c t K e y a n y T y p e z b w N T n L X > < a : K e y > < K e y > M e a s u r e s \ S u m   o f   D A L Y s   ( D i s a b i l i t y - A d j u s t e d   L i f e   Y e a r s )   -   O t h e r   m a l i g n a n t   n e o p l a s \ T a g I n f o \ V a l u e < / K e y > < / a : K e y > < a : V a l u e   i : t y p e = " M e a s u r e G r i d V i e w S t a t e I D i a g r a m T a g A d d i t i o n a l I n f o " / > < / a : K e y V a l u e O f D i a g r a m O b j e c t K e y a n y T y p e z b w N T n L X > < a : K e y V a l u e O f D i a g r a m O b j e c t K e y a n y T y p e z b w N T n L X > < a : K e y > < K e y > M e a s u r e s \ S u m   o f   D A L Y s   ( D i s a b i l i t y - A d j u s t e d   L i f e   Y e a r s )   -   M e s o t h e l i o m a   -   S e x :   B o t < / K e y > < / a : K e y > < a : V a l u e   i : t y p e = " M e a s u r e G r i d N o d e V i e w S t a t e " > < C o l u m n > 2 7 < / C o l u m n > < L a y e d O u t > t r u e < / L a y e d O u t > < W a s U I I n v i s i b l e > t r u e < / W a s U I I n v i s i b l e > < / a : V a l u e > < / a : K e y V a l u e O f D i a g r a m O b j e c t K e y a n y T y p e z b w N T n L X > < a : K e y V a l u e O f D i a g r a m O b j e c t K e y a n y T y p e z b w N T n L X > < a : K e y > < K e y > M e a s u r e s \ S u m   o f   D A L Y s   ( D i s a b i l i t y - A d j u s t e d   L i f e   Y e a r s )   -   M e s o t h e l i o m a   -   S e x :   B o t \ T a g I n f o \ F o r m u l a < / K e y > < / a : K e y > < a : V a l u e   i : t y p e = " M e a s u r e G r i d V i e w S t a t e I D i a g r a m T a g A d d i t i o n a l I n f o " / > < / a : K e y V a l u e O f D i a g r a m O b j e c t K e y a n y T y p e z b w N T n L X > < a : K e y V a l u e O f D i a g r a m O b j e c t K e y a n y T y p e z b w N T n L X > < a : K e y > < K e y > M e a s u r e s \ S u m   o f   D A L Y s   ( D i s a b i l i t y - A d j u s t e d   L i f e   Y e a r s )   -   M e s o t h e l i o m a   -   S e x :   B o t \ T a g I n f o \ V a l u e < / K e y > < / a : K e y > < a : V a l u e   i : t y p e = " M e a s u r e G r i d V i e w S t a t e I D i a g r a m T a g A d d i t i o n a l I n f o " / > < / a : K e y V a l u e O f D i a g r a m O b j e c t K e y a n y T y p e z b w N T n L X > < a : K e y V a l u e O f D i a g r a m O b j e c t K e y a n y T y p e z b w N T n L X > < a : K e y > < K e y > M e a s u r e s \ S u m   o f   D A L Y s   ( D i s a b i l i t y - A d j u s t e d   L i f e   Y e a r s )   -   H o d g k i n   l y m p h o m a   -   S e x : < / K e y > < / a : K e y > < a : V a l u e   i : t y p e = " M e a s u r e G r i d N o d e V i e w S t a t e " > < C o l u m n > 2 8 < / C o l u m n > < L a y e d O u t > t r u e < / L a y e d O u t > < W a s U I I n v i s i b l e > t r u e < / W a s U I I n v i s i b l e > < / a : V a l u e > < / a : K e y V a l u e O f D i a g r a m O b j e c t K e y a n y T y p e z b w N T n L X > < a : K e y V a l u e O f D i a g r a m O b j e c t K e y a n y T y p e z b w N T n L X > < a : K e y > < K e y > M e a s u r e s \ S u m   o f   D A L Y s   ( D i s a b i l i t y - A d j u s t e d   L i f e   Y e a r s )   -   H o d g k i n   l y m p h o m a   -   S e x : \ T a g I n f o \ F o r m u l a < / K e y > < / a : K e y > < a : V a l u e   i : t y p e = " M e a s u r e G r i d V i e w S t a t e I D i a g r a m T a g A d d i t i o n a l I n f o " / > < / a : K e y V a l u e O f D i a g r a m O b j e c t K e y a n y T y p e z b w N T n L X > < a : K e y V a l u e O f D i a g r a m O b j e c t K e y a n y T y p e z b w N T n L X > < a : K e y > < K e y > M e a s u r e s \ S u m   o f   D A L Y s   ( D i s a b i l i t y - A d j u s t e d   L i f e   Y e a r s )   -   H o d g k i n   l y m p h o m a   -   S e x : \ T a g I n f o \ V a l u e < / K e y > < / a : K e y > < a : V a l u e   i : t y p e = " M e a s u r e G r i d V i e w S t a t e I D i a g r a m T a g A d d i t i o n a l I n f o " / > < / a : K e y V a l u e O f D i a g r a m O b j e c t K e y a n y T y p e z b w N T n L X > < a : K e y V a l u e O f D i a g r a m O b j e c t K e y a n y T y p e z b w N T n L X > < a : K e y > < K e y > M e a s u r e s \ S u m   o f   D A L Y s   ( D i s a b i l i t y - A d j u s t e d   L i f e   Y e a r s )   -   N o n - H o d g k i n   l y m p h o m a   - < / K e y > < / a : K e y > < a : V a l u e   i : t y p e = " M e a s u r e G r i d N o d e V i e w S t a t e " > < C o l u m n > 2 9 < / C o l u m n > < L a y e d O u t > t r u e < / L a y e d O u t > < W a s U I I n v i s i b l e > t r u e < / W a s U I I n v i s i b l e > < / a : V a l u e > < / a : K e y V a l u e O f D i a g r a m O b j e c t K e y a n y T y p e z b w N T n L X > < a : K e y V a l u e O f D i a g r a m O b j e c t K e y a n y T y p e z b w N T n L X > < a : K e y > < K e y > M e a s u r e s \ S u m   o f   D A L Y s   ( D i s a b i l i t y - A d j u s t e d   L i f e   Y e a r s )   -   N o n - H o d g k i n   l y m p h o m a   - \ T a g I n f o \ F o r m u l a < / K e y > < / a : K e y > < a : V a l u e   i : t y p e = " M e a s u r e G r i d V i e w S t a t e I D i a g r a m T a g A d d i t i o n a l I n f o " / > < / a : K e y V a l u e O f D i a g r a m O b j e c t K e y a n y T y p e z b w N T n L X > < a : K e y V a l u e O f D i a g r a m O b j e c t K e y a n y T y p e z b w N T n L X > < a : K e y > < K e y > M e a s u r e s \ S u m   o f   D A L Y s   ( D i s a b i l i t y - A d j u s t e d   L i f e   Y e a r s )   -   N o n - H o d g k i n   l y m p h o m a   - \ T a g I n f o \ V a l u e < / K e y > < / a : K e y > < a : V a l u e   i : t y p e = " M e a s u r e G r i d V i e w S t a t e I D i a g r a m T a g A d d i t i o n a l I n f o " / > < / a : K e y V a l u e O f D i a g r a m O b j e c t K e y a n y T y p e z b w N T n L X > < a : K e y V a l u e O f D i a g r a m O b j e c t K e y a n y T y p e z b w N T n L X > < a : K e y > < K e y > C o l u m n s \ E n t i t y < / 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 C o l u m n s \ D A L Y s   ( D i s a b i l i t y - A d j u s t e d   L i f e   Y e a r s )   -   O t h e r   p h a r y n x   c a n c e r   - < / K e y > < / a : K e y > < a : V a l u e   i : t y p e = " M e a s u r e G r i d N o d e V i e w S t a t e " > < C o l u m n > 3 < / C o l u m n > < L a y e d O u t > t r u e < / L a y e d O u t > < / a : V a l u e > < / a : K e y V a l u e O f D i a g r a m O b j e c t K e y a n y T y p e z b w N T n L X > < a : K e y V a l u e O f D i a g r a m O b j e c t K e y a n y T y p e z b w N T n L X > < a : K e y > < K e y > C o l u m n s \ D A L Y s   ( D i s a b i l i t y - A d j u s t e d   L i f e   Y e a r s )   -   L i v e r   c a n c e r   -   S e x :   B o t < / K e y > < / a : K e y > < a : V a l u e   i : t y p e = " M e a s u r e G r i d N o d e V i e w S t a t e " > < C o l u m n > 4 < / C o l u m n > < L a y e d O u t > t r u e < / L a y e d O u t > < / a : V a l u e > < / a : K e y V a l u e O f D i a g r a m O b j e c t K e y a n y T y p e z b w N T n L X > < a : K e y V a l u e O f D i a g r a m O b j e c t K e y a n y T y p e z b w N T n L X > < a : K e y > < K e y > C o l u m n s \ D A L Y s   ( D i s a b i l i t y - A d j u s t e d   L i f e   Y e a r s )   -   B r e a s t   c a n c e r   -   S e x :   B o < / K e y > < / a : K e y > < a : V a l u e   i : t y p e = " M e a s u r e G r i d N o d e V i e w S t a t e " > < C o l u m n > 5 < / C o l u m n > < L a y e d O u t > t r u e < / L a y e d O u t > < / a : V a l u e > < / a : K e y V a l u e O f D i a g r a m O b j e c t K e y a n y T y p e z b w N T n L X > < a : K e y V a l u e O f D i a g r a m O b j e c t K e y a n y T y p e z b w N T n L X > < a : K e y > < K e y > C o l u m n s \ D A L Y s   ( D i s a b i l i t y - A d j u s t e d   L i f e   Y e a r s )   -   T r a c h e a l ,   b r o n c h u s ,   a n d < / K e y > < / a : K e y > < a : V a l u e   i : t y p e = " M e a s u r e G r i d N o d e V i e w S t a t e " > < C o l u m n > 6 < / C o l u m n > < L a y e d O u t > t r u e < / L a y e d O u t > < / a : V a l u e > < / a : K e y V a l u e O f D i a g r a m O b j e c t K e y a n y T y p e z b w N T n L X > < a : K e y V a l u e O f D i a g r a m O b j e c t K e y a n y T y p e z b w N T n L X > < a : K e y > < K e y > C o l u m n s \ D A L Y s   ( D i s a b i l i t y - A d j u s t e d   L i f e   Y e a r s )   -   G a l l b l a d d e r   a n d   b i l i a r y < / K e y > < / a : K e y > < a : V a l u e   i : t y p e = " M e a s u r e G r i d N o d e V i e w S t a t e " > < C o l u m n > 7 < / C o l u m n > < L a y e d O u t > t r u e < / L a y e d O u t > < / a : V a l u e > < / a : K e y V a l u e O f D i a g r a m O b j e c t K e y a n y T y p e z b w N T n L X > < a : K e y V a l u e O f D i a g r a m O b j e c t K e y a n y T y p e z b w N T n L X > < a : K e y > < K e y > C o l u m n s \ D A L Y s   ( D i s a b i l i t y - A d j u s t e d   L i f e   Y e a r s )   -   K i d n e y   c a n c e r   -   S e x :   B o < / K e y > < / a : K e y > < a : V a l u e   i : t y p e = " M e a s u r e G r i d N o d e V i e w S t a t e " > < C o l u m n > 8 < / C o l u m n > < L a y e d O u t > t r u e < / L a y e d O u t > < / a : V a l u e > < / a : K e y V a l u e O f D i a g r a m O b j e c t K e y a n y T y p e z b w N T n L X > < a : K e y V a l u e O f D i a g r a m O b j e c t K e y a n y T y p e z b w N T n L X > < a : K e y > < K e y > C o l u m n s \ D A L Y s   ( D i s a b i l i t y - A d j u s t e d   L i f e   Y e a r s )   -   L a r y n x   c a n c e r   -   S e x :   B o < / K e y > < / a : K e y > < a : V a l u e   i : t y p e = " M e a s u r e G r i d N o d e V i e w S t a t e " > < C o l u m n > 9 < / C o l u m n > < L a y e d O u t > t r u e < / L a y e d O u t > < / a : V a l u e > < / a : K e y V a l u e O f D i a g r a m O b j e c t K e y a n y T y p e z b w N T n L X > < a : K e y V a l u e O f D i a g r a m O b j e c t K e y a n y T y p e z b w N T n L X > < a : K e y > < K e y > C o l u m n s \ D A L Y s   ( D i s a b i l i t y - A d j u s t e d   L i f e   Y e a r s )   -   S t o m a c h   c a n c e r   -   S e x :   B < / K e y > < / a : K e y > < a : V a l u e   i : t y p e = " M e a s u r e G r i d N o d e V i e w S t a t e " > < C o l u m n > 1 0 < / C o l u m n > < L a y e d O u t > t r u e < / L a y e d O u t > < / a : V a l u e > < / a : K e y V a l u e O f D i a g r a m O b j e c t K e y a n y T y p e z b w N T n L X > < a : K e y V a l u e O f D i a g r a m O b j e c t K e y a n y T y p e z b w N T n L X > < a : K e y > < K e y > C o l u m n s \ D A L Y s   ( D i s a b i l i t y - A d j u s t e d   L i f e   Y e a r s )   -   T h y r o i d   c a n c e r   -   S e x :   B < / K e y > < / a : K e y > < a : V a l u e   i : t y p e = " M e a s u r e G r i d N o d e V i e w S t a t e " > < C o l u m n > 1 1 < / C o l u m n > < L a y e d O u t > t r u e < / L a y e d O u t > < / a : V a l u e > < / a : K e y V a l u e O f D i a g r a m O b j e c t K e y a n y T y p e z b w N T n L X > < a : K e y V a l u e O f D i a g r a m O b j e c t K e y a n y T y p e z b w N T n L X > < a : K e y > < K e y > C o l u m n s \ D A L Y s   ( D i s a b i l i t y - A d j u s t e d   L i f e   Y e a r s )   -   U t e r i n e   c a n c e r   -   S e x :   B < / K e y > < / a : K e y > < a : V a l u e   i : t y p e = " M e a s u r e G r i d N o d e V i e w S t a t e " > < C o l u m n > 1 2 < / C o l u m n > < L a y e d O u t > t r u e < / L a y e d O u t > < / a : V a l u e > < / a : K e y V a l u e O f D i a g r a m O b j e c t K e y a n y T y p e z b w N T n L X > < a : K e y V a l u e O f D i a g r a m O b j e c t K e y a n y T y p e z b w N T n L X > < a : K e y > < K e y > C o l u m n s \ D A L Y s   ( D i s a b i l i t y - A d j u s t e d   L i f e   Y e a r s )   -   O v a r i a n   c a n c e r   -   S e x :   B < / K e y > < / a : K e y > < a : V a l u e   i : t y p e = " M e a s u r e G r i d N o d e V i e w S t a t e " > < C o l u m n > 1 3 < / C o l u m n > < L a y e d O u t > t r u e < / L a y e d O u t > < / a : V a l u e > < / a : K e y V a l u e O f D i a g r a m O b j e c t K e y a n y T y p e z b w N T n L X > < a : K e y V a l u e O f D i a g r a m O b j e c t K e y a n y T y p e z b w N T n L X > < a : K e y > < K e y > C o l u m n s \ D A L Y s   ( D i s a b i l i t y - A d j u s t e d   L i f e   Y e a r s )   -   B l a d d e r   c a n c e r   -   S e x :   B < / K e y > < / a : K e y > < a : V a l u e   i : t y p e = " M e a s u r e G r i d N o d e V i e w S t a t e " > < C o l u m n > 1 4 < / C o l u m n > < L a y e d O u t > t r u e < / L a y e d O u t > < / a : V a l u e > < / a : K e y V a l u e O f D i a g r a m O b j e c t K e y a n y T y p e z b w N T n L X > < a : K e y V a l u e O f D i a g r a m O b j e c t K e y a n y T y p e z b w N T n L X > < a : K e y > < K e y > C o l u m n s \ D A L Y s   ( D i s a b i l i t y - A d j u s t e d   L i f e   Y e a r s )   -   C e r v i c a l   c a n c e r   -   S e x : < / K e y > < / a : K e y > < a : V a l u e   i : t y p e = " M e a s u r e G r i d N o d e V i e w S t a t e " > < C o l u m n > 1 5 < / C o l u m n > < L a y e d O u t > t r u e < / L a y e d O u t > < / a : V a l u e > < / a : K e y V a l u e O f D i a g r a m O b j e c t K e y a n y T y p e z b w N T n L X > < a : K e y V a l u e O f D i a g r a m O b j e c t K e y a n y T y p e z b w N T n L X > < a : K e y > < K e y > C o l u m n s \ D A L Y s   ( D i s a b i l i t y - A d j u s t e d   L i f e   Y e a r s )   -   P r o s t a t e   c a n c e r   -   S e x : < / K e y > < / a : K e y > < a : V a l u e   i : t y p e = " M e a s u r e G r i d N o d e V i e w S t a t e " > < C o l u m n > 1 6 < / C o l u m n > < L a y e d O u t > t r u e < / L a y e d O u t > < / a : V a l u e > < / a : K e y V a l u e O f D i a g r a m O b j e c t K e y a n y T y p e z b w N T n L X > < a : K e y V a l u e O f D i a g r a m O b j e c t K e y a n y T y p e z b w N T n L X > < a : K e y > < K e y > C o l u m n s \ D A L Y s   ( D i s a b i l i t y - A d j u s t e d   L i f e   Y e a r s )   -   B r a i n   a n d   c e n t r a l   n e r v o < / K e y > < / a : K e y > < a : V a l u e   i : t y p e = " M e a s u r e G r i d N o d e V i e w S t a t e " > < C o l u m n > 1 7 < / C o l u m n > < L a y e d O u t > t r u e < / L a y e d O u t > < / a : V a l u e > < / a : K e y V a l u e O f D i a g r a m O b j e c t K e y a n y T y p e z b w N T n L X > < a : K e y V a l u e O f D i a g r a m O b j e c t K e y a n y T y p e z b w N T n L X > < a : K e y > < K e y > C o l u m n s \ D A L Y s   ( D i s a b i l i t y - A d j u s t e d   L i f e   Y e a r s )   -   P a n c r e a t i c   c a n c e r   -   S e x < / K e y > < / a : K e y > < a : V a l u e   i : t y p e = " M e a s u r e G r i d N o d e V i e w S t a t e " > < C o l u m n > 1 8 < / C o l u m n > < L a y e d O u t > t r u e < / L a y e d O u t > < / a : V a l u e > < / a : K e y V a l u e O f D i a g r a m O b j e c t K e y a n y T y p e z b w N T n L X > < a : K e y V a l u e O f D i a g r a m O b j e c t K e y a n y T y p e z b w N T n L X > < a : K e y > < K e y > C o l u m n s \ D A L Y s   ( D i s a b i l i t y - A d j u s t e d   L i f e   Y e a r s )   -   T e s t i c u l a r   c a n c e r   -   S e x < / K e y > < / a : K e y > < a : V a l u e   i : t y p e = " M e a s u r e G r i d N o d e V i e w S t a t e " > < C o l u m n > 1 9 < / C o l u m n > < L a y e d O u t > t r u e < / L a y e d O u t > < / a : V a l u e > < / a : K e y V a l u e O f D i a g r a m O b j e c t K e y a n y T y p e z b w N T n L X > < a : K e y V a l u e O f D i a g r a m O b j e c t K e y a n y T y p e z b w N T n L X > < a : K e y > < K e y > C o l u m n s \ D A L Y s   ( D i s a b i l i t y - A d j u s t e d   L i f e   Y e a r s )   -   E s o p h a g e a l   c a n c e r   -   S e x < / K e y > < / a : K e y > < a : V a l u e   i : t y p e = " M e a s u r e G r i d N o d e V i e w S t a t e " > < C o l u m n > 2 0 < / C o l u m n > < L a y e d O u t > t r u e < / L a y e d O u t > < / a : V a l u e > < / a : K e y V a l u e O f D i a g r a m O b j e c t K e y a n y T y p e z b w N T n L X > < a : K e y V a l u e O f D i a g r a m O b j e c t K e y a n y T y p e z b w N T n L X > < a : K e y > < K e y > C o l u m n s \ D A L Y s   ( D i s a b i l i t y - A d j u s t e d   L i f e   Y e a r s )   -   N a s o p h a r y n x   c a n c e r   -   S e < / K e y > < / a : K e y > < a : V a l u e   i : t y p e = " M e a s u r e G r i d N o d e V i e w S t a t e " > < C o l u m n > 2 1 < / C o l u m n > < L a y e d O u t > t r u e < / L a y e d O u t > < / a : V a l u e > < / a : K e y V a l u e O f D i a g r a m O b j e c t K e y a n y T y p e z b w N T n L X > < a : K e y V a l u e O f D i a g r a m O b j e c t K e y a n y T y p e z b w N T n L X > < a : K e y > < K e y > C o l u m n s \ D A L Y s   ( D i s a b i l i t y - A d j u s t e d   L i f e   Y e a r s )   -   C o l o n   a n d   r e c t u m   c a n c e r < / K e y > < / a : K e y > < a : V a l u e   i : t y p e = " M e a s u r e G r i d N o d e V i e w S t a t e " > < C o l u m n > 2 2 < / C o l u m n > < L a y e d O u t > t r u e < / L a y e d O u t > < / a : V a l u e > < / a : K e y V a l u e O f D i a g r a m O b j e c t K e y a n y T y p e z b w N T n L X > < a : K e y V a l u e O f D i a g r a m O b j e c t K e y a n y T y p e z b w N T n L X > < a : K e y > < K e y > C o l u m n s \ D A L Y s   ( D i s a b i l i t y - A d j u s t e d   L i f e   Y e a r s )   -   N o n - m e l a n o m a   s k i n   c a n c e < / K e y > < / a : K e y > < a : V a l u e   i : t y p e = " M e a s u r e G r i d N o d e V i e w S t a t e " > < C o l u m n > 2 3 < / C o l u m n > < L a y e d O u t > t r u e < / L a y e d O u t > < / a : V a l u e > < / a : K e y V a l u e O f D i a g r a m O b j e c t K e y a n y T y p e z b w N T n L X > < a : K e y V a l u e O f D i a g r a m O b j e c t K e y a n y T y p e z b w N T n L X > < a : K e y > < K e y > C o l u m n s \ D A L Y s   ( D i s a b i l i t y - A d j u s t e d   L i f e   Y e a r s )   -   L i p   a n d   o r a l   c a v i t y   c a n < / K e y > < / a : K e y > < a : V a l u e   i : t y p e = " M e a s u r e G r i d N o d e V i e w S t a t e " > < C o l u m n > 2 4 < / C o l u m n > < L a y e d O u t > t r u e < / L a y e d O u t > < / a : V a l u e > < / a : K e y V a l u e O f D i a g r a m O b j e c t K e y a n y T y p e z b w N T n L X > < a : K e y V a l u e O f D i a g r a m O b j e c t K e y a n y T y p e z b w N T n L X > < a : K e y > < K e y > C o l u m n s \ D A L Y s   ( D i s a b i l i t y - A d j u s t e d   L i f e   Y e a r s )   -   M a l i g n a n t   s k i n   m e l a n o m a < / K e y > < / a : K e y > < a : V a l u e   i : t y p e = " M e a s u r e G r i d N o d e V i e w S t a t e " > < C o l u m n > 2 5 < / C o l u m n > < L a y e d O u t > t r u e < / L a y e d O u t > < / a : V a l u e > < / a : K e y V a l u e O f D i a g r a m O b j e c t K e y a n y T y p e z b w N T n L X > < a : K e y V a l u e O f D i a g r a m O b j e c t K e y a n y T y p e z b w N T n L X > < a : K e y > < K e y > C o l u m n s \ D A L Y s   ( D i s a b i l i t y - A d j u s t e d   L i f e   Y e a r s )   -   O t h e r   m a l i g n a n t   n e o p l a s < / K e y > < / a : K e y > < a : V a l u e   i : t y p e = " M e a s u r e G r i d N o d e V i e w S t a t e " > < C o l u m n > 2 6 < / C o l u m n > < L a y e d O u t > t r u e < / L a y e d O u t > < / a : V a l u e > < / a : K e y V a l u e O f D i a g r a m O b j e c t K e y a n y T y p e z b w N T n L X > < a : K e y V a l u e O f D i a g r a m O b j e c t K e y a n y T y p e z b w N T n L X > < a : K e y > < K e y > C o l u m n s \ D A L Y s   ( D i s a b i l i t y - A d j u s t e d   L i f e   Y e a r s )   -   M e s o t h e l i o m a   -   S e x :   B o t < / K e y > < / a : K e y > < a : V a l u e   i : t y p e = " M e a s u r e G r i d N o d e V i e w S t a t e " > < C o l u m n > 2 7 < / C o l u m n > < L a y e d O u t > t r u e < / L a y e d O u t > < / a : V a l u e > < / a : K e y V a l u e O f D i a g r a m O b j e c t K e y a n y T y p e z b w N T n L X > < a : K e y V a l u e O f D i a g r a m O b j e c t K e y a n y T y p e z b w N T n L X > < a : K e y > < K e y > C o l u m n s \ D A L Y s   ( D i s a b i l i t y - A d j u s t e d   L i f e   Y e a r s )   -   H o d g k i n   l y m p h o m a   -   S e x : < / K e y > < / a : K e y > < a : V a l u e   i : t y p e = " M e a s u r e G r i d N o d e V i e w S t a t e " > < C o l u m n > 2 8 < / C o l u m n > < L a y e d O u t > t r u e < / L a y e d O u t > < / a : V a l u e > < / a : K e y V a l u e O f D i a g r a m O b j e c t K e y a n y T y p e z b w N T n L X > < a : K e y V a l u e O f D i a g r a m O b j e c t K e y a n y T y p e z b w N T n L X > < a : K e y > < K e y > C o l u m n s \ D A L Y s   ( D i s a b i l i t y - A d j u s t e d   L i f e   Y e a r s )   -   N o n - H o d g k i n   l y m p h o m a   - < / K e y > < / a : K e y > < a : V a l u e   i : t y p e = " M e a s u r e G r i d N o d e V i e w S t a t e " > < C o l u m n > 2 9 < / C o l u m n > < L a y e d O u t > t r u e < / L a y e d O u t > < / a : V a l u e > < / a : K e y V a l u e O f D i a g r a m O b j e c t K e y a n y T y p e z b w N T n L X > < a : K e y V a l u e O f D i a g r a m O b j e c t K e y a n y T y p e z b w N T n L X > < a : K e y > < K e y > L i n k s \ & l t ; C o l u m n s \ S u m   o f   D A L Y s   ( D i s a b i l i t y - A d j u s t e d   L i f e   Y e a r s )   -   O t h e r   p h a r y n x   c a n c e r   - & g t ; - & l t ; M e a s u r e s \ D A L Y s   ( D i s a b i l i t y - A d j u s t e d   L i f e   Y e a r s )   -   O t h e r   p h a r y n x   c a n c e r   - & g t ; < / K e y > < / a : K e y > < a : V a l u e   i : t y p e = " M e a s u r e G r i d V i e w S t a t e I D i a g r a m L i n k " / > < / a : K e y V a l u e O f D i a g r a m O b j e c t K e y a n y T y p e z b w N T n L X > < a : K e y V a l u e O f D i a g r a m O b j e c t K e y a n y T y p e z b w N T n L X > < a : K e y > < K e y > L i n k s \ & l t ; C o l u m n s \ S u m   o f   D A L Y s   ( D i s a b i l i t y - A d j u s t e d   L i f e   Y e a r s )   -   O t h e r   p h a r y n x   c a n c e r   - & g t ; - & l t ; M e a s u r e s \ D A L Y s   ( D i s a b i l i t y - A d j u s t e d   L i f e   Y e a r s )   -   O t h e r   p h a r y n x   c a n c e r   - & g t ; \ C O L U M N < / K e y > < / a : K e y > < a : V a l u e   i : t y p e = " M e a s u r e G r i d V i e w S t a t e I D i a g r a m L i n k E n d p o i n t " / > < / a : K e y V a l u e O f D i a g r a m O b j e c t K e y a n y T y p e z b w N T n L X > < a : K e y V a l u e O f D i a g r a m O b j e c t K e y a n y T y p e z b w N T n L X > < a : K e y > < K e y > L i n k s \ & l t ; C o l u m n s \ S u m   o f   D A L Y s   ( D i s a b i l i t y - A d j u s t e d   L i f e   Y e a r s )   -   O t h e r   p h a r y n x   c a n c e r   - & g t ; - & l t ; M e a s u r e s \ D A L Y s   ( D i s a b i l i t y - A d j u s t e d   L i f e   Y e a r s )   -   O t h e r   p h a r y n x   c a n c e r   - & g t ; \ M E A S U R E < / K e y > < / a : K e y > < a : V a l u e   i : t y p e = " M e a s u r e G r i d V i e w S t a t e I D i a g r a m L i n k E n d p o i n t " / > < / a : K e y V a l u e O f D i a g r a m O b j e c t K e y a n y T y p e z b w N T n L X > < a : K e y V a l u e O f D i a g r a m O b j e c t K e y a n y T y p e z b w N T n L X > < a : K e y > < K e y > L i n k s \ & l t ; C o l u m n s \ S u m   o f   D A L Y s   ( D i s a b i l i t y - A d j u s t e d   L i f e   Y e a r s )   -   L i v e r   c a n c e r   -   S e x :   B o t & g t ; - & l t ; M e a s u r e s \ D A L Y s   ( D i s a b i l i t y - A d j u s t e d   L i f e   Y e a r s )   -   L i v e r   c a n c e r   -   S e x :   B o t & g t ; < / K e y > < / a : K e y > < a : V a l u e   i : t y p e = " M e a s u r e G r i d V i e w S t a t e I D i a g r a m L i n k " / > < / a : K e y V a l u e O f D i a g r a m O b j e c t K e y a n y T y p e z b w N T n L X > < a : K e y V a l u e O f D i a g r a m O b j e c t K e y a n y T y p e z b w N T n L X > < a : K e y > < K e y > L i n k s \ & l t ; C o l u m n s \ S u m   o f   D A L Y s   ( D i s a b i l i t y - A d j u s t e d   L i f e   Y e a r s )   -   L i v e r   c a n c e r   -   S e x :   B o t & g t ; - & l t ; M e a s u r e s \ D A L Y s   ( D i s a b i l i t y - A d j u s t e d   L i f e   Y e a r s )   -   L i v e r   c a n c e r   -   S e x :   B o t & g t ; \ C O L U M N < / K e y > < / a : K e y > < a : V a l u e   i : t y p e = " M e a s u r e G r i d V i e w S t a t e I D i a g r a m L i n k E n d p o i n t " / > < / a : K e y V a l u e O f D i a g r a m O b j e c t K e y a n y T y p e z b w N T n L X > < a : K e y V a l u e O f D i a g r a m O b j e c t K e y a n y T y p e z b w N T n L X > < a : K e y > < K e y > L i n k s \ & l t ; C o l u m n s \ S u m   o f   D A L Y s   ( D i s a b i l i t y - A d j u s t e d   L i f e   Y e a r s )   -   L i v e r   c a n c e r   -   S e x :   B o t & g t ; - & l t ; M e a s u r e s \ D A L Y s   ( D i s a b i l i t y - A d j u s t e d   L i f e   Y e a r s )   -   L i v e r   c a n c e r   -   S e x :   B o t & g t ; \ M E A S U R E < / K e y > < / a : K e y > < a : V a l u e   i : t y p e = " M e a s u r e G r i d V i e w S t a t e I D i a g r a m L i n k E n d p o i n t " / > < / a : K e y V a l u e O f D i a g r a m O b j e c t K e y a n y T y p e z b w N T n L X > < a : K e y V a l u e O f D i a g r a m O b j e c t K e y a n y T y p e z b w N T n L X > < a : K e y > < K e y > L i n k s \ & l t ; C o l u m n s \ S u m   o f   D A L Y s   ( D i s a b i l i t y - A d j u s t e d   L i f e   Y e a r s )   -   B r e a s t   c a n c e r   -   S e x :   B o & g t ; - & l t ; M e a s u r e s \ D A L Y s   ( D i s a b i l i t y - A d j u s t e d   L i f e   Y e a r s )   -   B r e a s t   c a n c e r   -   S e x :   B o & g t ; < / K e y > < / a : K e y > < a : V a l u e   i : t y p e = " M e a s u r e G r i d V i e w S t a t e I D i a g r a m L i n k " / > < / a : K e y V a l u e O f D i a g r a m O b j e c t K e y a n y T y p e z b w N T n L X > < a : K e y V a l u e O f D i a g r a m O b j e c t K e y a n y T y p e z b w N T n L X > < a : K e y > < K e y > L i n k s \ & l t ; C o l u m n s \ S u m   o f   D A L Y s   ( D i s a b i l i t y - A d j u s t e d   L i f e   Y e a r s )   -   B r e a s t   c a n c e r   -   S e x :   B o & g t ; - & l t ; M e a s u r e s \ D A L Y s   ( D i s a b i l i t y - A d j u s t e d   L i f e   Y e a r s )   -   B r e a s t   c a n c e r   -   S e x :   B o & g t ; \ C O L U M N < / K e y > < / a : K e y > < a : V a l u e   i : t y p e = " M e a s u r e G r i d V i e w S t a t e I D i a g r a m L i n k E n d p o i n t " / > < / a : K e y V a l u e O f D i a g r a m O b j e c t K e y a n y T y p e z b w N T n L X > < a : K e y V a l u e O f D i a g r a m O b j e c t K e y a n y T y p e z b w N T n L X > < a : K e y > < K e y > L i n k s \ & l t ; C o l u m n s \ S u m   o f   D A L Y s   ( D i s a b i l i t y - A d j u s t e d   L i f e   Y e a r s )   -   B r e a s t   c a n c e r   -   S e x :   B o & g t ; - & l t ; M e a s u r e s \ D A L Y s   ( D i s a b i l i t y - A d j u s t e d   L i f e   Y e a r s )   -   B r e a s t   c a n c e r   -   S e x :   B o & g t ; \ M E A S U R E < / K e y > < / a : K e y > < a : V a l u e   i : t y p e = " M e a s u r e G r i d V i e w S t a t e I D i a g r a m L i n k E n d p o i n t " / > < / a : K e y V a l u e O f D i a g r a m O b j e c t K e y a n y T y p e z b w N T n L X > < a : K e y V a l u e O f D i a g r a m O b j e c t K e y a n y T y p e z b w N T n L X > < a : K e y > < K e y > L i n k s \ & l t ; C o l u m n s \ S u m   o f   D A L Y s   ( D i s a b i l i t y - A d j u s t e d   L i f e   Y e a r s )   -   T r a c h e a l ,   b r o n c h u s ,   a n d & g t ; - & l t ; M e a s u r e s \ D A L Y s   ( D i s a b i l i t y - A d j u s t e d   L i f e   Y e a r s )   -   T r a c h e a l ,   b r o n c h u s ,   a n d & g t ; < / K e y > < / a : K e y > < a : V a l u e   i : t y p e = " M e a s u r e G r i d V i e w S t a t e I D i a g r a m L i n k " / > < / a : K e y V a l u e O f D i a g r a m O b j e c t K e y a n y T y p e z b w N T n L X > < a : K e y V a l u e O f D i a g r a m O b j e c t K e y a n y T y p e z b w N T n L X > < a : K e y > < K e y > L i n k s \ & l t ; C o l u m n s \ S u m   o f   D A L Y s   ( D i s a b i l i t y - A d j u s t e d   L i f e   Y e a r s )   -   T r a c h e a l ,   b r o n c h u s ,   a n d & g t ; - & l t ; M e a s u r e s \ D A L Y s   ( D i s a b i l i t y - A d j u s t e d   L i f e   Y e a r s )   -   T r a c h e a l ,   b r o n c h u s ,   a n d & g t ; \ C O L U M N < / K e y > < / a : K e y > < a : V a l u e   i : t y p e = " M e a s u r e G r i d V i e w S t a t e I D i a g r a m L i n k E n d p o i n t " / > < / a : K e y V a l u e O f D i a g r a m O b j e c t K e y a n y T y p e z b w N T n L X > < a : K e y V a l u e O f D i a g r a m O b j e c t K e y a n y T y p e z b w N T n L X > < a : K e y > < K e y > L i n k s \ & l t ; C o l u m n s \ S u m   o f   D A L Y s   ( D i s a b i l i t y - A d j u s t e d   L i f e   Y e a r s )   -   T r a c h e a l ,   b r o n c h u s ,   a n d & g t ; - & l t ; M e a s u r e s \ D A L Y s   ( D i s a b i l i t y - A d j u s t e d   L i f e   Y e a r s )   -   T r a c h e a l ,   b r o n c h u s ,   a n d & g t ; \ M E A S U R E < / K e y > < / a : K e y > < a : V a l u e   i : t y p e = " M e a s u r e G r i d V i e w S t a t e I D i a g r a m L i n k E n d p o i n t " / > < / a : K e y V a l u e O f D i a g r a m O b j e c t K e y a n y T y p e z b w N T n L X > < a : K e y V a l u e O f D i a g r a m O b j e c t K e y a n y T y p e z b w N T n L X > < a : K e y > < K e y > L i n k s \ & l t ; C o l u m n s \ S u m   o f   D A L Y s   ( D i s a b i l i t y - A d j u s t e d   L i f e   Y e a r s )   -   G a l l b l a d d e r   a n d   b i l i a r y & g t ; - & l t ; M e a s u r e s \ D A L Y s   ( D i s a b i l i t y - A d j u s t e d   L i f e   Y e a r s )   -   G a l l b l a d d e r   a n d   b i l i a r y & g t ; < / K e y > < / a : K e y > < a : V a l u e   i : t y p e = " M e a s u r e G r i d V i e w S t a t e I D i a g r a m L i n k " / > < / a : K e y V a l u e O f D i a g r a m O b j e c t K e y a n y T y p e z b w N T n L X > < a : K e y V a l u e O f D i a g r a m O b j e c t K e y a n y T y p e z b w N T n L X > < a : K e y > < K e y > L i n k s \ & l t ; C o l u m n s \ S u m   o f   D A L Y s   ( D i s a b i l i t y - A d j u s t e d   L i f e   Y e a r s )   -   G a l l b l a d d e r   a n d   b i l i a r y & g t ; - & l t ; M e a s u r e s \ D A L Y s   ( D i s a b i l i t y - A d j u s t e d   L i f e   Y e a r s )   -   G a l l b l a d d e r   a n d   b i l i a r y & g t ; \ C O L U M N < / K e y > < / a : K e y > < a : V a l u e   i : t y p e = " M e a s u r e G r i d V i e w S t a t e I D i a g r a m L i n k E n d p o i n t " / > < / a : K e y V a l u e O f D i a g r a m O b j e c t K e y a n y T y p e z b w N T n L X > < a : K e y V a l u e O f D i a g r a m O b j e c t K e y a n y T y p e z b w N T n L X > < a : K e y > < K e y > L i n k s \ & l t ; C o l u m n s \ S u m   o f   D A L Y s   ( D i s a b i l i t y - A d j u s t e d   L i f e   Y e a r s )   -   G a l l b l a d d e r   a n d   b i l i a r y & g t ; - & l t ; M e a s u r e s \ D A L Y s   ( D i s a b i l i t y - A d j u s t e d   L i f e   Y e a r s )   -   G a l l b l a d d e r   a n d   b i l i a r y & g t ; \ M E A S U R E < / K e y > < / a : K e y > < a : V a l u e   i : t y p e = " M e a s u r e G r i d V i e w S t a t e I D i a g r a m L i n k E n d p o i n t " / > < / a : K e y V a l u e O f D i a g r a m O b j e c t K e y a n y T y p e z b w N T n L X > < a : K e y V a l u e O f D i a g r a m O b j e c t K e y a n y T y p e z b w N T n L X > < a : K e y > < K e y > L i n k s \ & l t ; C o l u m n s \ S u m   o f   D A L Y s   ( D i s a b i l i t y - A d j u s t e d   L i f e   Y e a r s )   -   K i d n e y   c a n c e r   -   S e x :   B o & g t ; - & l t ; M e a s u r e s \ D A L Y s   ( D i s a b i l i t y - A d j u s t e d   L i f e   Y e a r s )   -   K i d n e y   c a n c e r   -   S e x :   B o & g t ; < / K e y > < / a : K e y > < a : V a l u e   i : t y p e = " M e a s u r e G r i d V i e w S t a t e I D i a g r a m L i n k " / > < / a : K e y V a l u e O f D i a g r a m O b j e c t K e y a n y T y p e z b w N T n L X > < a : K e y V a l u e O f D i a g r a m O b j e c t K e y a n y T y p e z b w N T n L X > < a : K e y > < K e y > L i n k s \ & l t ; C o l u m n s \ S u m   o f   D A L Y s   ( D i s a b i l i t y - A d j u s t e d   L i f e   Y e a r s )   -   K i d n e y   c a n c e r   -   S e x :   B o & g t ; - & l t ; M e a s u r e s \ D A L Y s   ( D i s a b i l i t y - A d j u s t e d   L i f e   Y e a r s )   -   K i d n e y   c a n c e r   -   S e x :   B o & g t ; \ C O L U M N < / K e y > < / a : K e y > < a : V a l u e   i : t y p e = " M e a s u r e G r i d V i e w S t a t e I D i a g r a m L i n k E n d p o i n t " / > < / a : K e y V a l u e O f D i a g r a m O b j e c t K e y a n y T y p e z b w N T n L X > < a : K e y V a l u e O f D i a g r a m O b j e c t K e y a n y T y p e z b w N T n L X > < a : K e y > < K e y > L i n k s \ & l t ; C o l u m n s \ S u m   o f   D A L Y s   ( D i s a b i l i t y - A d j u s t e d   L i f e   Y e a r s )   -   K i d n e y   c a n c e r   -   S e x :   B o & g t ; - & l t ; M e a s u r e s \ D A L Y s   ( D i s a b i l i t y - A d j u s t e d   L i f e   Y e a r s )   -   K i d n e y   c a n c e r   -   S e x :   B o & g t ; \ M E A S U R E < / K e y > < / a : K e y > < a : V a l u e   i : t y p e = " M e a s u r e G r i d V i e w S t a t e I D i a g r a m L i n k E n d p o i n t " / > < / a : K e y V a l u e O f D i a g r a m O b j e c t K e y a n y T y p e z b w N T n L X > < a : K e y V a l u e O f D i a g r a m O b j e c t K e y a n y T y p e z b w N T n L X > < a : K e y > < K e y > L i n k s \ & l t ; C o l u m n s \ S u m   o f   D A L Y s   ( D i s a b i l i t y - A d j u s t e d   L i f e   Y e a r s )   -   L a r y n x   c a n c e r   -   S e x :   B o & g t ; - & l t ; M e a s u r e s \ D A L Y s   ( D i s a b i l i t y - A d j u s t e d   L i f e   Y e a r s )   -   L a r y n x   c a n c e r   -   S e x :   B o & g t ; < / K e y > < / a : K e y > < a : V a l u e   i : t y p e = " M e a s u r e G r i d V i e w S t a t e I D i a g r a m L i n k " / > < / a : K e y V a l u e O f D i a g r a m O b j e c t K e y a n y T y p e z b w N T n L X > < a : K e y V a l u e O f D i a g r a m O b j e c t K e y a n y T y p e z b w N T n L X > < a : K e y > < K e y > L i n k s \ & l t ; C o l u m n s \ S u m   o f   D A L Y s   ( D i s a b i l i t y - A d j u s t e d   L i f e   Y e a r s )   -   L a r y n x   c a n c e r   -   S e x :   B o & g t ; - & l t ; M e a s u r e s \ D A L Y s   ( D i s a b i l i t y - A d j u s t e d   L i f e   Y e a r s )   -   L a r y n x   c a n c e r   -   S e x :   B o & g t ; \ C O L U M N < / K e y > < / a : K e y > < a : V a l u e   i : t y p e = " M e a s u r e G r i d V i e w S t a t e I D i a g r a m L i n k E n d p o i n t " / > < / a : K e y V a l u e O f D i a g r a m O b j e c t K e y a n y T y p e z b w N T n L X > < a : K e y V a l u e O f D i a g r a m O b j e c t K e y a n y T y p e z b w N T n L X > < a : K e y > < K e y > L i n k s \ & l t ; C o l u m n s \ S u m   o f   D A L Y s   ( D i s a b i l i t y - A d j u s t e d   L i f e   Y e a r s )   -   L a r y n x   c a n c e r   -   S e x :   B o & g t ; - & l t ; M e a s u r e s \ D A L Y s   ( D i s a b i l i t y - A d j u s t e d   L i f e   Y e a r s )   -   L a r y n x   c a n c e r   -   S e x :   B o & g t ; \ M E A S U R E < / K e y > < / a : K e y > < a : V a l u e   i : t y p e = " M e a s u r e G r i d V i e w S t a t e I D i a g r a m L i n k E n d p o i n t " / > < / a : K e y V a l u e O f D i a g r a m O b j e c t K e y a n y T y p e z b w N T n L X > < a : K e y V a l u e O f D i a g r a m O b j e c t K e y a n y T y p e z b w N T n L X > < a : K e y > < K e y > L i n k s \ & l t ; C o l u m n s \ S u m   o f   D A L Y s   ( D i s a b i l i t y - A d j u s t e d   L i f e   Y e a r s )   -   S t o m a c h   c a n c e r   -   S e x :   B & g t ; - & l t ; M e a s u r e s \ D A L Y s   ( D i s a b i l i t y - A d j u s t e d   L i f e   Y e a r s )   -   S t o m a c h   c a n c e r   -   S e x :   B & g t ; < / K e y > < / a : K e y > < a : V a l u e   i : t y p e = " M e a s u r e G r i d V i e w S t a t e I D i a g r a m L i n k " / > < / a : K e y V a l u e O f D i a g r a m O b j e c t K e y a n y T y p e z b w N T n L X > < a : K e y V a l u e O f D i a g r a m O b j e c t K e y a n y T y p e z b w N T n L X > < a : K e y > < K e y > L i n k s \ & l t ; C o l u m n s \ S u m   o f   D A L Y s   ( D i s a b i l i t y - A d j u s t e d   L i f e   Y e a r s )   -   S t o m a c h   c a n c e r   -   S e x :   B & g t ; - & l t ; M e a s u r e s \ D A L Y s   ( D i s a b i l i t y - A d j u s t e d   L i f e   Y e a r s )   -   S t o m a c h   c a n c e r   -   S e x :   B & g t ; \ C O L U M N < / K e y > < / a : K e y > < a : V a l u e   i : t y p e = " M e a s u r e G r i d V i e w S t a t e I D i a g r a m L i n k E n d p o i n t " / > < / a : K e y V a l u e O f D i a g r a m O b j e c t K e y a n y T y p e z b w N T n L X > < a : K e y V a l u e O f D i a g r a m O b j e c t K e y a n y T y p e z b w N T n L X > < a : K e y > < K e y > L i n k s \ & l t ; C o l u m n s \ S u m   o f   D A L Y s   ( D i s a b i l i t y - A d j u s t e d   L i f e   Y e a r s )   -   S t o m a c h   c a n c e r   -   S e x :   B & g t ; - & l t ; M e a s u r e s \ D A L Y s   ( D i s a b i l i t y - A d j u s t e d   L i f e   Y e a r s )   -   S t o m a c h   c a n c e r   -   S e x :   B & g t ; \ M E A S U R E < / K e y > < / a : K e y > < a : V a l u e   i : t y p e = " M e a s u r e G r i d V i e w S t a t e I D i a g r a m L i n k E n d p o i n t " / > < / a : K e y V a l u e O f D i a g r a m O b j e c t K e y a n y T y p e z b w N T n L X > < a : K e y V a l u e O f D i a g r a m O b j e c t K e y a n y T y p e z b w N T n L X > < a : K e y > < K e y > L i n k s \ & l t ; C o l u m n s \ S u m   o f   D A L Y s   ( D i s a b i l i t y - A d j u s t e d   L i f e   Y e a r s )   -   T h y r o i d   c a n c e r   -   S e x :   B & g t ; - & l t ; M e a s u r e s \ D A L Y s   ( D i s a b i l i t y - A d j u s t e d   L i f e   Y e a r s )   -   T h y r o i d   c a n c e r   -   S e x :   B & g t ; < / K e y > < / a : K e y > < a : V a l u e   i : t y p e = " M e a s u r e G r i d V i e w S t a t e I D i a g r a m L i n k " / > < / a : K e y V a l u e O f D i a g r a m O b j e c t K e y a n y T y p e z b w N T n L X > < a : K e y V a l u e O f D i a g r a m O b j e c t K e y a n y T y p e z b w N T n L X > < a : K e y > < K e y > L i n k s \ & l t ; C o l u m n s \ S u m   o f   D A L Y s   ( D i s a b i l i t y - A d j u s t e d   L i f e   Y e a r s )   -   T h y r o i d   c a n c e r   -   S e x :   B & g t ; - & l t ; M e a s u r e s \ D A L Y s   ( D i s a b i l i t y - A d j u s t e d   L i f e   Y e a r s )   -   T h y r o i d   c a n c e r   -   S e x :   B & g t ; \ C O L U M N < / K e y > < / a : K e y > < a : V a l u e   i : t y p e = " M e a s u r e G r i d V i e w S t a t e I D i a g r a m L i n k E n d p o i n t " / > < / a : K e y V a l u e O f D i a g r a m O b j e c t K e y a n y T y p e z b w N T n L X > < a : K e y V a l u e O f D i a g r a m O b j e c t K e y a n y T y p e z b w N T n L X > < a : K e y > < K e y > L i n k s \ & l t ; C o l u m n s \ S u m   o f   D A L Y s   ( D i s a b i l i t y - A d j u s t e d   L i f e   Y e a r s )   -   T h y r o i d   c a n c e r   -   S e x :   B & g t ; - & l t ; M e a s u r e s \ D A L Y s   ( D i s a b i l i t y - A d j u s t e d   L i f e   Y e a r s )   -   T h y r o i d   c a n c e r   -   S e x :   B & g t ; \ M E A S U R E < / K e y > < / a : K e y > < a : V a l u e   i : t y p e = " M e a s u r e G r i d V i e w S t a t e I D i a g r a m L i n k E n d p o i n t " / > < / a : K e y V a l u e O f D i a g r a m O b j e c t K e y a n y T y p e z b w N T n L X > < a : K e y V a l u e O f D i a g r a m O b j e c t K e y a n y T y p e z b w N T n L X > < a : K e y > < K e y > L i n k s \ & l t ; C o l u m n s \ S u m   o f   D A L Y s   ( D i s a b i l i t y - A d j u s t e d   L i f e   Y e a r s )   -   U t e r i n e   c a n c e r   -   S e x :   B & g t ; - & l t ; M e a s u r e s \ D A L Y s   ( D i s a b i l i t y - A d j u s t e d   L i f e   Y e a r s )   -   U t e r i n e   c a n c e r   -   S e x :   B & g t ; < / K e y > < / a : K e y > < a : V a l u e   i : t y p e = " M e a s u r e G r i d V i e w S t a t e I D i a g r a m L i n k " / > < / a : K e y V a l u e O f D i a g r a m O b j e c t K e y a n y T y p e z b w N T n L X > < a : K e y V a l u e O f D i a g r a m O b j e c t K e y a n y T y p e z b w N T n L X > < a : K e y > < K e y > L i n k s \ & l t ; C o l u m n s \ S u m   o f   D A L Y s   ( D i s a b i l i t y - A d j u s t e d   L i f e   Y e a r s )   -   U t e r i n e   c a n c e r   -   S e x :   B & g t ; - & l t ; M e a s u r e s \ D A L Y s   ( D i s a b i l i t y - A d j u s t e d   L i f e   Y e a r s )   -   U t e r i n e   c a n c e r   -   S e x :   B & g t ; \ C O L U M N < / K e y > < / a : K e y > < a : V a l u e   i : t y p e = " M e a s u r e G r i d V i e w S t a t e I D i a g r a m L i n k E n d p o i n t " / > < / a : K e y V a l u e O f D i a g r a m O b j e c t K e y a n y T y p e z b w N T n L X > < a : K e y V a l u e O f D i a g r a m O b j e c t K e y a n y T y p e z b w N T n L X > < a : K e y > < K e y > L i n k s \ & l t ; C o l u m n s \ S u m   o f   D A L Y s   ( D i s a b i l i t y - A d j u s t e d   L i f e   Y e a r s )   -   U t e r i n e   c a n c e r   -   S e x :   B & g t ; - & l t ; M e a s u r e s \ D A L Y s   ( D i s a b i l i t y - A d j u s t e d   L i f e   Y e a r s )   -   U t e r i n e   c a n c e r   -   S e x :   B & g t ; \ M E A S U R E < / K e y > < / a : K e y > < a : V a l u e   i : t y p e = " M e a s u r e G r i d V i e w S t a t e I D i a g r a m L i n k E n d p o i n t " / > < / a : K e y V a l u e O f D i a g r a m O b j e c t K e y a n y T y p e z b w N T n L X > < a : K e y V a l u e O f D i a g r a m O b j e c t K e y a n y T y p e z b w N T n L X > < a : K e y > < K e y > L i n k s \ & l t ; C o l u m n s \ S u m   o f   D A L Y s   ( D i s a b i l i t y - A d j u s t e d   L i f e   Y e a r s )   -   O v a r i a n   c a n c e r   -   S e x :   B & g t ; - & l t ; M e a s u r e s \ D A L Y s   ( D i s a b i l i t y - A d j u s t e d   L i f e   Y e a r s )   -   O v a r i a n   c a n c e r   -   S e x :   B & g t ; < / K e y > < / a : K e y > < a : V a l u e   i : t y p e = " M e a s u r e G r i d V i e w S t a t e I D i a g r a m L i n k " / > < / a : K e y V a l u e O f D i a g r a m O b j e c t K e y a n y T y p e z b w N T n L X > < a : K e y V a l u e O f D i a g r a m O b j e c t K e y a n y T y p e z b w N T n L X > < a : K e y > < K e y > L i n k s \ & l t ; C o l u m n s \ S u m   o f   D A L Y s   ( D i s a b i l i t y - A d j u s t e d   L i f e   Y e a r s )   -   O v a r i a n   c a n c e r   -   S e x :   B & g t ; - & l t ; M e a s u r e s \ D A L Y s   ( D i s a b i l i t y - A d j u s t e d   L i f e   Y e a r s )   -   O v a r i a n   c a n c e r   -   S e x :   B & g t ; \ C O L U M N < / K e y > < / a : K e y > < a : V a l u e   i : t y p e = " M e a s u r e G r i d V i e w S t a t e I D i a g r a m L i n k E n d p o i n t " / > < / a : K e y V a l u e O f D i a g r a m O b j e c t K e y a n y T y p e z b w N T n L X > < a : K e y V a l u e O f D i a g r a m O b j e c t K e y a n y T y p e z b w N T n L X > < a : K e y > < K e y > L i n k s \ & l t ; C o l u m n s \ S u m   o f   D A L Y s   ( D i s a b i l i t y - A d j u s t e d   L i f e   Y e a r s )   -   O v a r i a n   c a n c e r   -   S e x :   B & g t ; - & l t ; M e a s u r e s \ D A L Y s   ( D i s a b i l i t y - A d j u s t e d   L i f e   Y e a r s )   -   O v a r i a n   c a n c e r   -   S e x :   B & g t ; \ M E A S U R E < / K e y > < / a : K e y > < a : V a l u e   i : t y p e = " M e a s u r e G r i d V i e w S t a t e I D i a g r a m L i n k E n d p o i n t " / > < / a : K e y V a l u e O f D i a g r a m O b j e c t K e y a n y T y p e z b w N T n L X > < a : K e y V a l u e O f D i a g r a m O b j e c t K e y a n y T y p e z b w N T n L X > < a : K e y > < K e y > L i n k s \ & l t ; C o l u m n s \ S u m   o f   D A L Y s   ( D i s a b i l i t y - A d j u s t e d   L i f e   Y e a r s )   -   B l a d d e r   c a n c e r   -   S e x :   B & g t ; - & l t ; M e a s u r e s \ D A L Y s   ( D i s a b i l i t y - A d j u s t e d   L i f e   Y e a r s )   -   B l a d d e r   c a n c e r   -   S e x :   B & g t ; < / K e y > < / a : K e y > < a : V a l u e   i : t y p e = " M e a s u r e G r i d V i e w S t a t e I D i a g r a m L i n k " / > < / a : K e y V a l u e O f D i a g r a m O b j e c t K e y a n y T y p e z b w N T n L X > < a : K e y V a l u e O f D i a g r a m O b j e c t K e y a n y T y p e z b w N T n L X > < a : K e y > < K e y > L i n k s \ & l t ; C o l u m n s \ S u m   o f   D A L Y s   ( D i s a b i l i t y - A d j u s t e d   L i f e   Y e a r s )   -   B l a d d e r   c a n c e r   -   S e x :   B & g t ; - & l t ; M e a s u r e s \ D A L Y s   ( D i s a b i l i t y - A d j u s t e d   L i f e   Y e a r s )   -   B l a d d e r   c a n c e r   -   S e x :   B & g t ; \ C O L U M N < / K e y > < / a : K e y > < a : V a l u e   i : t y p e = " M e a s u r e G r i d V i e w S t a t e I D i a g r a m L i n k E n d p o i n t " / > < / a : K e y V a l u e O f D i a g r a m O b j e c t K e y a n y T y p e z b w N T n L X > < a : K e y V a l u e O f D i a g r a m O b j e c t K e y a n y T y p e z b w N T n L X > < a : K e y > < K e y > L i n k s \ & l t ; C o l u m n s \ S u m   o f   D A L Y s   ( D i s a b i l i t y - A d j u s t e d   L i f e   Y e a r s )   -   B l a d d e r   c a n c e r   -   S e x :   B & g t ; - & l t ; M e a s u r e s \ D A L Y s   ( D i s a b i l i t y - A d j u s t e d   L i f e   Y e a r s )   -   B l a d d e r   c a n c e r   -   S e x :   B & g t ; \ M E A S U R E < / K e y > < / a : K e y > < a : V a l u e   i : t y p e = " M e a s u r e G r i d V i e w S t a t e I D i a g r a m L i n k E n d p o i n t " / > < / a : K e y V a l u e O f D i a g r a m O b j e c t K e y a n y T y p e z b w N T n L X > < a : K e y V a l u e O f D i a g r a m O b j e c t K e y a n y T y p e z b w N T n L X > < a : K e y > < K e y > L i n k s \ & l t ; C o l u m n s \ S u m   o f   D A L Y s   ( D i s a b i l i t y - A d j u s t e d   L i f e   Y e a r s )   -   C e r v i c a l   c a n c e r   -   S e x : & g t ; - & l t ; M e a s u r e s \ D A L Y s   ( D i s a b i l i t y - A d j u s t e d   L i f e   Y e a r s )   -   C e r v i c a l   c a n c e r   -   S e x : & g t ; < / K e y > < / a : K e y > < a : V a l u e   i : t y p e = " M e a s u r e G r i d V i e w S t a t e I D i a g r a m L i n k " / > < / a : K e y V a l u e O f D i a g r a m O b j e c t K e y a n y T y p e z b w N T n L X > < a : K e y V a l u e O f D i a g r a m O b j e c t K e y a n y T y p e z b w N T n L X > < a : K e y > < K e y > L i n k s \ & l t ; C o l u m n s \ S u m   o f   D A L Y s   ( D i s a b i l i t y - A d j u s t e d   L i f e   Y e a r s )   -   C e r v i c a l   c a n c e r   -   S e x : & g t ; - & l t ; M e a s u r e s \ D A L Y s   ( D i s a b i l i t y - A d j u s t e d   L i f e   Y e a r s )   -   C e r v i c a l   c a n c e r   -   S e x : & g t ; \ C O L U M N < / K e y > < / a : K e y > < a : V a l u e   i : t y p e = " M e a s u r e G r i d V i e w S t a t e I D i a g r a m L i n k E n d p o i n t " / > < / a : K e y V a l u e O f D i a g r a m O b j e c t K e y a n y T y p e z b w N T n L X > < a : K e y V a l u e O f D i a g r a m O b j e c t K e y a n y T y p e z b w N T n L X > < a : K e y > < K e y > L i n k s \ & l t ; C o l u m n s \ S u m   o f   D A L Y s   ( D i s a b i l i t y - A d j u s t e d   L i f e   Y e a r s )   -   C e r v i c a l   c a n c e r   -   S e x : & g t ; - & l t ; M e a s u r e s \ D A L Y s   ( D i s a b i l i t y - A d j u s t e d   L i f e   Y e a r s )   -   C e r v i c a l   c a n c e r   -   S e x : & g t ; \ M E A S U R E < / K e y > < / a : K e y > < a : V a l u e   i : t y p e = " M e a s u r e G r i d V i e w S t a t e I D i a g r a m L i n k E n d p o i n t " / > < / a : K e y V a l u e O f D i a g r a m O b j e c t K e y a n y T y p e z b w N T n L X > < a : K e y V a l u e O f D i a g r a m O b j e c t K e y a n y T y p e z b w N T n L X > < a : K e y > < K e y > L i n k s \ & l t ; C o l u m n s \ S u m   o f   D A L Y s   ( D i s a b i l i t y - A d j u s t e d   L i f e   Y e a r s )   -   P r o s t a t e   c a n c e r   -   S e x : & g t ; - & l t ; M e a s u r e s \ D A L Y s   ( D i s a b i l i t y - A d j u s t e d   L i f e   Y e a r s )   -   P r o s t a t e   c a n c e r   -   S e x : & g t ; < / K e y > < / a : K e y > < a : V a l u e   i : t y p e = " M e a s u r e G r i d V i e w S t a t e I D i a g r a m L i n k " / > < / a : K e y V a l u e O f D i a g r a m O b j e c t K e y a n y T y p e z b w N T n L X > < a : K e y V a l u e O f D i a g r a m O b j e c t K e y a n y T y p e z b w N T n L X > < a : K e y > < K e y > L i n k s \ & l t ; C o l u m n s \ S u m   o f   D A L Y s   ( D i s a b i l i t y - A d j u s t e d   L i f e   Y e a r s )   -   P r o s t a t e   c a n c e r   -   S e x : & g t ; - & l t ; M e a s u r e s \ D A L Y s   ( D i s a b i l i t y - A d j u s t e d   L i f e   Y e a r s )   -   P r o s t a t e   c a n c e r   -   S e x : & g t ; \ C O L U M N < / K e y > < / a : K e y > < a : V a l u e   i : t y p e = " M e a s u r e G r i d V i e w S t a t e I D i a g r a m L i n k E n d p o i n t " / > < / a : K e y V a l u e O f D i a g r a m O b j e c t K e y a n y T y p e z b w N T n L X > < a : K e y V a l u e O f D i a g r a m O b j e c t K e y a n y T y p e z b w N T n L X > < a : K e y > < K e y > L i n k s \ & l t ; C o l u m n s \ S u m   o f   D A L Y s   ( D i s a b i l i t y - A d j u s t e d   L i f e   Y e a r s )   -   P r o s t a t e   c a n c e r   -   S e x : & g t ; - & l t ; M e a s u r e s \ D A L Y s   ( D i s a b i l i t y - A d j u s t e d   L i f e   Y e a r s )   -   P r o s t a t e   c a n c e r   -   S e x : & g t ; \ M E A S U R E < / K e y > < / a : K e y > < a : V a l u e   i : t y p e = " M e a s u r e G r i d V i e w S t a t e I D i a g r a m L i n k E n d p o i n t " / > < / a : K e y V a l u e O f D i a g r a m O b j e c t K e y a n y T y p e z b w N T n L X > < a : K e y V a l u e O f D i a g r a m O b j e c t K e y a n y T y p e z b w N T n L X > < a : K e y > < K e y > L i n k s \ & l t ; C o l u m n s \ S u m   o f   D A L Y s   ( D i s a b i l i t y - A d j u s t e d   L i f e   Y e a r s )   -   B r a i n   a n d   c e n t r a l   n e r v o & g t ; - & l t ; M e a s u r e s \ D A L Y s   ( D i s a b i l i t y - A d j u s t e d   L i f e   Y e a r s )   -   B r a i n   a n d   c e n t r a l   n e r v o & g t ; < / K e y > < / a : K e y > < a : V a l u e   i : t y p e = " M e a s u r e G r i d V i e w S t a t e I D i a g r a m L i n k " / > < / a : K e y V a l u e O f D i a g r a m O b j e c t K e y a n y T y p e z b w N T n L X > < a : K e y V a l u e O f D i a g r a m O b j e c t K e y a n y T y p e z b w N T n L X > < a : K e y > < K e y > L i n k s \ & l t ; C o l u m n s \ S u m   o f   D A L Y s   ( D i s a b i l i t y - A d j u s t e d   L i f e   Y e a r s )   -   B r a i n   a n d   c e n t r a l   n e r v o & g t ; - & l t ; M e a s u r e s \ D A L Y s   ( D i s a b i l i t y - A d j u s t e d   L i f e   Y e a r s )   -   B r a i n   a n d   c e n t r a l   n e r v o & g t ; \ C O L U M N < / K e y > < / a : K e y > < a : V a l u e   i : t y p e = " M e a s u r e G r i d V i e w S t a t e I D i a g r a m L i n k E n d p o i n t " / > < / a : K e y V a l u e O f D i a g r a m O b j e c t K e y a n y T y p e z b w N T n L X > < a : K e y V a l u e O f D i a g r a m O b j e c t K e y a n y T y p e z b w N T n L X > < a : K e y > < K e y > L i n k s \ & l t ; C o l u m n s \ S u m   o f   D A L Y s   ( D i s a b i l i t y - A d j u s t e d   L i f e   Y e a r s )   -   B r a i n   a n d   c e n t r a l   n e r v o & g t ; - & l t ; M e a s u r e s \ D A L Y s   ( D i s a b i l i t y - A d j u s t e d   L i f e   Y e a r s )   -   B r a i n   a n d   c e n t r a l   n e r v o & g t ; \ M E A S U R E < / K e y > < / a : K e y > < a : V a l u e   i : t y p e = " M e a s u r e G r i d V i e w S t a t e I D i a g r a m L i n k E n d p o i n t " / > < / a : K e y V a l u e O f D i a g r a m O b j e c t K e y a n y T y p e z b w N T n L X > < a : K e y V a l u e O f D i a g r a m O b j e c t K e y a n y T y p e z b w N T n L X > < a : K e y > < K e y > L i n k s \ & l t ; C o l u m n s \ S u m   o f   D A L Y s   ( D i s a b i l i t y - A d j u s t e d   L i f e   Y e a r s )   -   P a n c r e a t i c   c a n c e r   -   S e x & g t ; - & l t ; M e a s u r e s \ D A L Y s   ( D i s a b i l i t y - A d j u s t e d   L i f e   Y e a r s )   -   P a n c r e a t i c   c a n c e r   -   S e x & g t ; < / K e y > < / a : K e y > < a : V a l u e   i : t y p e = " M e a s u r e G r i d V i e w S t a t e I D i a g r a m L i n k " / > < / a : K e y V a l u e O f D i a g r a m O b j e c t K e y a n y T y p e z b w N T n L X > < a : K e y V a l u e O f D i a g r a m O b j e c t K e y a n y T y p e z b w N T n L X > < a : K e y > < K e y > L i n k s \ & l t ; C o l u m n s \ S u m   o f   D A L Y s   ( D i s a b i l i t y - A d j u s t e d   L i f e   Y e a r s )   -   P a n c r e a t i c   c a n c e r   -   S e x & g t ; - & l t ; M e a s u r e s \ D A L Y s   ( D i s a b i l i t y - A d j u s t e d   L i f e   Y e a r s )   -   P a n c r e a t i c   c a n c e r   -   S e x & g t ; \ C O L U M N < / K e y > < / a : K e y > < a : V a l u e   i : t y p e = " M e a s u r e G r i d V i e w S t a t e I D i a g r a m L i n k E n d p o i n t " / > < / a : K e y V a l u e O f D i a g r a m O b j e c t K e y a n y T y p e z b w N T n L X > < a : K e y V a l u e O f D i a g r a m O b j e c t K e y a n y T y p e z b w N T n L X > < a : K e y > < K e y > L i n k s \ & l t ; C o l u m n s \ S u m   o f   D A L Y s   ( D i s a b i l i t y - A d j u s t e d   L i f e   Y e a r s )   -   P a n c r e a t i c   c a n c e r   -   S e x & g t ; - & l t ; M e a s u r e s \ D A L Y s   ( D i s a b i l i t y - A d j u s t e d   L i f e   Y e a r s )   -   P a n c r e a t i c   c a n c e r   -   S e x & g t ; \ M E A S U R E < / K e y > < / a : K e y > < a : V a l u e   i : t y p e = " M e a s u r e G r i d V i e w S t a t e I D i a g r a m L i n k E n d p o i n t " / > < / a : K e y V a l u e O f D i a g r a m O b j e c t K e y a n y T y p e z b w N T n L X > < a : K e y V a l u e O f D i a g r a m O b j e c t K e y a n y T y p e z b w N T n L X > < a : K e y > < K e y > L i n k s \ & l t ; C o l u m n s \ S u m   o f   D A L Y s   ( D i s a b i l i t y - A d j u s t e d   L i f e   Y e a r s )   -   T e s t i c u l a r   c a n c e r   -   S e x & g t ; - & l t ; M e a s u r e s \ D A L Y s   ( D i s a b i l i t y - A d j u s t e d   L i f e   Y e a r s )   -   T e s t i c u l a r   c a n c e r   -   S e x & g t ; < / K e y > < / a : K e y > < a : V a l u e   i : t y p e = " M e a s u r e G r i d V i e w S t a t e I D i a g r a m L i n k " / > < / a : K e y V a l u e O f D i a g r a m O b j e c t K e y a n y T y p e z b w N T n L X > < a : K e y V a l u e O f D i a g r a m O b j e c t K e y a n y T y p e z b w N T n L X > < a : K e y > < K e y > L i n k s \ & l t ; C o l u m n s \ S u m   o f   D A L Y s   ( D i s a b i l i t y - A d j u s t e d   L i f e   Y e a r s )   -   T e s t i c u l a r   c a n c e r   -   S e x & g t ; - & l t ; M e a s u r e s \ D A L Y s   ( D i s a b i l i t y - A d j u s t e d   L i f e   Y e a r s )   -   T e s t i c u l a r   c a n c e r   -   S e x & g t ; \ C O L U M N < / K e y > < / a : K e y > < a : V a l u e   i : t y p e = " M e a s u r e G r i d V i e w S t a t e I D i a g r a m L i n k E n d p o i n t " / > < / a : K e y V a l u e O f D i a g r a m O b j e c t K e y a n y T y p e z b w N T n L X > < a : K e y V a l u e O f D i a g r a m O b j e c t K e y a n y T y p e z b w N T n L X > < a : K e y > < K e y > L i n k s \ & l t ; C o l u m n s \ S u m   o f   D A L Y s   ( D i s a b i l i t y - A d j u s t e d   L i f e   Y e a r s )   -   T e s t i c u l a r   c a n c e r   -   S e x & g t ; - & l t ; M e a s u r e s \ D A L Y s   ( D i s a b i l i t y - A d j u s t e d   L i f e   Y e a r s )   -   T e s t i c u l a r   c a n c e r   -   S e x & g t ; \ M E A S U R E < / K e y > < / a : K e y > < a : V a l u e   i : t y p e = " M e a s u r e G r i d V i e w S t a t e I D i a g r a m L i n k E n d p o i n t " / > < / a : K e y V a l u e O f D i a g r a m O b j e c t K e y a n y T y p e z b w N T n L X > < a : K e y V a l u e O f D i a g r a m O b j e c t K e y a n y T y p e z b w N T n L X > < a : K e y > < K e y > L i n k s \ & l t ; C o l u m n s \ S u m   o f   D A L Y s   ( D i s a b i l i t y - A d j u s t e d   L i f e   Y e a r s )   -   E s o p h a g e a l   c a n c e r   -   S e x & g t ; - & l t ; M e a s u r e s \ D A L Y s   ( D i s a b i l i t y - A d j u s t e d   L i f e   Y e a r s )   -   E s o p h a g e a l   c a n c e r   -   S e x & g t ; < / K e y > < / a : K e y > < a : V a l u e   i : t y p e = " M e a s u r e G r i d V i e w S t a t e I D i a g r a m L i n k " / > < / a : K e y V a l u e O f D i a g r a m O b j e c t K e y a n y T y p e z b w N T n L X > < a : K e y V a l u e O f D i a g r a m O b j e c t K e y a n y T y p e z b w N T n L X > < a : K e y > < K e y > L i n k s \ & l t ; C o l u m n s \ S u m   o f   D A L Y s   ( D i s a b i l i t y - A d j u s t e d   L i f e   Y e a r s )   -   E s o p h a g e a l   c a n c e r   -   S e x & g t ; - & l t ; M e a s u r e s \ D A L Y s   ( D i s a b i l i t y - A d j u s t e d   L i f e   Y e a r s )   -   E s o p h a g e a l   c a n c e r   -   S e x & g t ; \ C O L U M N < / K e y > < / a : K e y > < a : V a l u e   i : t y p e = " M e a s u r e G r i d V i e w S t a t e I D i a g r a m L i n k E n d p o i n t " / > < / a : K e y V a l u e O f D i a g r a m O b j e c t K e y a n y T y p e z b w N T n L X > < a : K e y V a l u e O f D i a g r a m O b j e c t K e y a n y T y p e z b w N T n L X > < a : K e y > < K e y > L i n k s \ & l t ; C o l u m n s \ S u m   o f   D A L Y s   ( D i s a b i l i t y - A d j u s t e d   L i f e   Y e a r s )   -   E s o p h a g e a l   c a n c e r   -   S e x & g t ; - & l t ; M e a s u r e s \ D A L Y s   ( D i s a b i l i t y - A d j u s t e d   L i f e   Y e a r s )   -   E s o p h a g e a l   c a n c e r   -   S e x & g t ; \ M E A S U R E < / K e y > < / a : K e y > < a : V a l u e   i : t y p e = " M e a s u r e G r i d V i e w S t a t e I D i a g r a m L i n k E n d p o i n t " / > < / a : K e y V a l u e O f D i a g r a m O b j e c t K e y a n y T y p e z b w N T n L X > < a : K e y V a l u e O f D i a g r a m O b j e c t K e y a n y T y p e z b w N T n L X > < a : K e y > < K e y > L i n k s \ & l t ; C o l u m n s \ S u m   o f   D A L Y s   ( D i s a b i l i t y - A d j u s t e d   L i f e   Y e a r s )   -   N a s o p h a r y n x   c a n c e r   -   S e & g t ; - & l t ; M e a s u r e s \ D A L Y s   ( D i s a b i l i t y - A d j u s t e d   L i f e   Y e a r s )   -   N a s o p h a r y n x   c a n c e r   -   S e & g t ; < / K e y > < / a : K e y > < a : V a l u e   i : t y p e = " M e a s u r e G r i d V i e w S t a t e I D i a g r a m L i n k " / > < / a : K e y V a l u e O f D i a g r a m O b j e c t K e y a n y T y p e z b w N T n L X > < a : K e y V a l u e O f D i a g r a m O b j e c t K e y a n y T y p e z b w N T n L X > < a : K e y > < K e y > L i n k s \ & l t ; C o l u m n s \ S u m   o f   D A L Y s   ( D i s a b i l i t y - A d j u s t e d   L i f e   Y e a r s )   -   N a s o p h a r y n x   c a n c e r   -   S e & g t ; - & l t ; M e a s u r e s \ D A L Y s   ( D i s a b i l i t y - A d j u s t e d   L i f e   Y e a r s )   -   N a s o p h a r y n x   c a n c e r   -   S e & g t ; \ C O L U M N < / K e y > < / a : K e y > < a : V a l u e   i : t y p e = " M e a s u r e G r i d V i e w S t a t e I D i a g r a m L i n k E n d p o i n t " / > < / a : K e y V a l u e O f D i a g r a m O b j e c t K e y a n y T y p e z b w N T n L X > < a : K e y V a l u e O f D i a g r a m O b j e c t K e y a n y T y p e z b w N T n L X > < a : K e y > < K e y > L i n k s \ & l t ; C o l u m n s \ S u m   o f   D A L Y s   ( D i s a b i l i t y - A d j u s t e d   L i f e   Y e a r s )   -   N a s o p h a r y n x   c a n c e r   -   S e & g t ; - & l t ; M e a s u r e s \ D A L Y s   ( D i s a b i l i t y - A d j u s t e d   L i f e   Y e a r s )   -   N a s o p h a r y n x   c a n c e r   -   S e & g t ; \ M E A S U R E < / K e y > < / a : K e y > < a : V a l u e   i : t y p e = " M e a s u r e G r i d V i e w S t a t e I D i a g r a m L i n k E n d p o i n t " / > < / a : K e y V a l u e O f D i a g r a m O b j e c t K e y a n y T y p e z b w N T n L X > < a : K e y V a l u e O f D i a g r a m O b j e c t K e y a n y T y p e z b w N T n L X > < a : K e y > < K e y > L i n k s \ & l t ; C o l u m n s \ S u m   o f   D A L Y s   ( D i s a b i l i t y - A d j u s t e d   L i f e   Y e a r s )   -   C o l o n   a n d   r e c t u m   c a n c e r & g t ; - & l t ; M e a s u r e s \ D A L Y s   ( D i s a b i l i t y - A d j u s t e d   L i f e   Y e a r s )   -   C o l o n   a n d   r e c t u m   c a n c e r & g t ; < / K e y > < / a : K e y > < a : V a l u e   i : t y p e = " M e a s u r e G r i d V i e w S t a t e I D i a g r a m L i n k " / > < / a : K e y V a l u e O f D i a g r a m O b j e c t K e y a n y T y p e z b w N T n L X > < a : K e y V a l u e O f D i a g r a m O b j e c t K e y a n y T y p e z b w N T n L X > < a : K e y > < K e y > L i n k s \ & l t ; C o l u m n s \ S u m   o f   D A L Y s   ( D i s a b i l i t y - A d j u s t e d   L i f e   Y e a r s )   -   C o l o n   a n d   r e c t u m   c a n c e r & g t ; - & l t ; M e a s u r e s \ D A L Y s   ( D i s a b i l i t y - A d j u s t e d   L i f e   Y e a r s )   -   C o l o n   a n d   r e c t u m   c a n c e r & g t ; \ C O L U M N < / K e y > < / a : K e y > < a : V a l u e   i : t y p e = " M e a s u r e G r i d V i e w S t a t e I D i a g r a m L i n k E n d p o i n t " / > < / a : K e y V a l u e O f D i a g r a m O b j e c t K e y a n y T y p e z b w N T n L X > < a : K e y V a l u e O f D i a g r a m O b j e c t K e y a n y T y p e z b w N T n L X > < a : K e y > < K e y > L i n k s \ & l t ; C o l u m n s \ S u m   o f   D A L Y s   ( D i s a b i l i t y - A d j u s t e d   L i f e   Y e a r s )   -   C o l o n   a n d   r e c t u m   c a n c e r & g t ; - & l t ; M e a s u r e s \ D A L Y s   ( D i s a b i l i t y - A d j u s t e d   L i f e   Y e a r s )   -   C o l o n   a n d   r e c t u m   c a n c e r & g t ; \ M E A S U R E < / K e y > < / a : K e y > < a : V a l u e   i : t y p e = " M e a s u r e G r i d V i e w S t a t e I D i a g r a m L i n k E n d p o i n t " / > < / a : K e y V a l u e O f D i a g r a m O b j e c t K e y a n y T y p e z b w N T n L X > < a : K e y V a l u e O f D i a g r a m O b j e c t K e y a n y T y p e z b w N T n L X > < a : K e y > < K e y > L i n k s \ & l t ; C o l u m n s \ S u m   o f   D A L Y s   ( D i s a b i l i t y - A d j u s t e d   L i f e   Y e a r s )   -   N o n - m e l a n o m a   s k i n   c a n c e & g t ; - & l t ; M e a s u r e s \ D A L Y s   ( D i s a b i l i t y - A d j u s t e d   L i f e   Y e a r s )   -   N o n - m e l a n o m a   s k i n   c a n c e & g t ; < / K e y > < / a : K e y > < a : V a l u e   i : t y p e = " M e a s u r e G r i d V i e w S t a t e I D i a g r a m L i n k " / > < / a : K e y V a l u e O f D i a g r a m O b j e c t K e y a n y T y p e z b w N T n L X > < a : K e y V a l u e O f D i a g r a m O b j e c t K e y a n y T y p e z b w N T n L X > < a : K e y > < K e y > L i n k s \ & l t ; C o l u m n s \ S u m   o f   D A L Y s   ( D i s a b i l i t y - A d j u s t e d   L i f e   Y e a r s )   -   N o n - m e l a n o m a   s k i n   c a n c e & g t ; - & l t ; M e a s u r e s \ D A L Y s   ( D i s a b i l i t y - A d j u s t e d   L i f e   Y e a r s )   -   N o n - m e l a n o m a   s k i n   c a n c e & g t ; \ C O L U M N < / K e y > < / a : K e y > < a : V a l u e   i : t y p e = " M e a s u r e G r i d V i e w S t a t e I D i a g r a m L i n k E n d p o i n t " / > < / a : K e y V a l u e O f D i a g r a m O b j e c t K e y a n y T y p e z b w N T n L X > < a : K e y V a l u e O f D i a g r a m O b j e c t K e y a n y T y p e z b w N T n L X > < a : K e y > < K e y > L i n k s \ & l t ; C o l u m n s \ S u m   o f   D A L Y s   ( D i s a b i l i t y - A d j u s t e d   L i f e   Y e a r s )   -   N o n - m e l a n o m a   s k i n   c a n c e & g t ; - & l t ; M e a s u r e s \ D A L Y s   ( D i s a b i l i t y - A d j u s t e d   L i f e   Y e a r s )   -   N o n - m e l a n o m a   s k i n   c a n c e & g t ; \ M E A S U R E < / K e y > < / a : K e y > < a : V a l u e   i : t y p e = " M e a s u r e G r i d V i e w S t a t e I D i a g r a m L i n k E n d p o i n t " / > < / a : K e y V a l u e O f D i a g r a m O b j e c t K e y a n y T y p e z b w N T n L X > < a : K e y V a l u e O f D i a g r a m O b j e c t K e y a n y T y p e z b w N T n L X > < a : K e y > < K e y > L i n k s \ & l t ; C o l u m n s \ S u m   o f   D A L Y s   ( D i s a b i l i t y - A d j u s t e d   L i f e   Y e a r s )   -   L i p   a n d   o r a l   c a v i t y   c a n & g t ; - & l t ; M e a s u r e s \ D A L Y s   ( D i s a b i l i t y - A d j u s t e d   L i f e   Y e a r s )   -   L i p   a n d   o r a l   c a v i t y   c a n & g t ; < / K e y > < / a : K e y > < a : V a l u e   i : t y p e = " M e a s u r e G r i d V i e w S t a t e I D i a g r a m L i n k " / > < / a : K e y V a l u e O f D i a g r a m O b j e c t K e y a n y T y p e z b w N T n L X > < a : K e y V a l u e O f D i a g r a m O b j e c t K e y a n y T y p e z b w N T n L X > < a : K e y > < K e y > L i n k s \ & l t ; C o l u m n s \ S u m   o f   D A L Y s   ( D i s a b i l i t y - A d j u s t e d   L i f e   Y e a r s )   -   L i p   a n d   o r a l   c a v i t y   c a n & g t ; - & l t ; M e a s u r e s \ D A L Y s   ( D i s a b i l i t y - A d j u s t e d   L i f e   Y e a r s )   -   L i p   a n d   o r a l   c a v i t y   c a n & g t ; \ C O L U M N < / K e y > < / a : K e y > < a : V a l u e   i : t y p e = " M e a s u r e G r i d V i e w S t a t e I D i a g r a m L i n k E n d p o i n t " / > < / a : K e y V a l u e O f D i a g r a m O b j e c t K e y a n y T y p e z b w N T n L X > < a : K e y V a l u e O f D i a g r a m O b j e c t K e y a n y T y p e z b w N T n L X > < a : K e y > < K e y > L i n k s \ & l t ; C o l u m n s \ S u m   o f   D A L Y s   ( D i s a b i l i t y - A d j u s t e d   L i f e   Y e a r s )   -   L i p   a n d   o r a l   c a v i t y   c a n & g t ; - & l t ; M e a s u r e s \ D A L Y s   ( D i s a b i l i t y - A d j u s t e d   L i f e   Y e a r s )   -   L i p   a n d   o r a l   c a v i t y   c a n & g t ; \ M E A S U R E < / K e y > < / a : K e y > < a : V a l u e   i : t y p e = " M e a s u r e G r i d V i e w S t a t e I D i a g r a m L i n k E n d p o i n t " / > < / a : K e y V a l u e O f D i a g r a m O b j e c t K e y a n y T y p e z b w N T n L X > < a : K e y V a l u e O f D i a g r a m O b j e c t K e y a n y T y p e z b w N T n L X > < a : K e y > < K e y > L i n k s \ & l t ; C o l u m n s \ S u m   o f   D A L Y s   ( D i s a b i l i t y - A d j u s t e d   L i f e   Y e a r s )   -   M a l i g n a n t   s k i n   m e l a n o m a & g t ; - & l t ; M e a s u r e s \ D A L Y s   ( D i s a b i l i t y - A d j u s t e d   L i f e   Y e a r s )   -   M a l i g n a n t   s k i n   m e l a n o m a & g t ; < / K e y > < / a : K e y > < a : V a l u e   i : t y p e = " M e a s u r e G r i d V i e w S t a t e I D i a g r a m L i n k " / > < / a : K e y V a l u e O f D i a g r a m O b j e c t K e y a n y T y p e z b w N T n L X > < a : K e y V a l u e O f D i a g r a m O b j e c t K e y a n y T y p e z b w N T n L X > < a : K e y > < K e y > L i n k s \ & l t ; C o l u m n s \ S u m   o f   D A L Y s   ( D i s a b i l i t y - A d j u s t e d   L i f e   Y e a r s )   -   M a l i g n a n t   s k i n   m e l a n o m a & g t ; - & l t ; M e a s u r e s \ D A L Y s   ( D i s a b i l i t y - A d j u s t e d   L i f e   Y e a r s )   -   M a l i g n a n t   s k i n   m e l a n o m a & g t ; \ C O L U M N < / K e y > < / a : K e y > < a : V a l u e   i : t y p e = " M e a s u r e G r i d V i e w S t a t e I D i a g r a m L i n k E n d p o i n t " / > < / a : K e y V a l u e O f D i a g r a m O b j e c t K e y a n y T y p e z b w N T n L X > < a : K e y V a l u e O f D i a g r a m O b j e c t K e y a n y T y p e z b w N T n L X > < a : K e y > < K e y > L i n k s \ & l t ; C o l u m n s \ S u m   o f   D A L Y s   ( D i s a b i l i t y - A d j u s t e d   L i f e   Y e a r s )   -   M a l i g n a n t   s k i n   m e l a n o m a & g t ; - & l t ; M e a s u r e s \ D A L Y s   ( D i s a b i l i t y - A d j u s t e d   L i f e   Y e a r s )   -   M a l i g n a n t   s k i n   m e l a n o m a & g t ; \ M E A S U R E < / K e y > < / a : K e y > < a : V a l u e   i : t y p e = " M e a s u r e G r i d V i e w S t a t e I D i a g r a m L i n k E n d p o i n t " / > < / a : K e y V a l u e O f D i a g r a m O b j e c t K e y a n y T y p e z b w N T n L X > < a : K e y V a l u e O f D i a g r a m O b j e c t K e y a n y T y p e z b w N T n L X > < a : K e y > < K e y > L i n k s \ & l t ; C o l u m n s \ S u m   o f   D A L Y s   ( D i s a b i l i t y - A d j u s t e d   L i f e   Y e a r s )   -   O t h e r   m a l i g n a n t   n e o p l a s & g t ; - & l t ; M e a s u r e s \ D A L Y s   ( D i s a b i l i t y - A d j u s t e d   L i f e   Y e a r s )   -   O t h e r   m a l i g n a n t   n e o p l a s & g t ; < / K e y > < / a : K e y > < a : V a l u e   i : t y p e = " M e a s u r e G r i d V i e w S t a t e I D i a g r a m L i n k " / > < / a : K e y V a l u e O f D i a g r a m O b j e c t K e y a n y T y p e z b w N T n L X > < a : K e y V a l u e O f D i a g r a m O b j e c t K e y a n y T y p e z b w N T n L X > < a : K e y > < K e y > L i n k s \ & l t ; C o l u m n s \ S u m   o f   D A L Y s   ( D i s a b i l i t y - A d j u s t e d   L i f e   Y e a r s )   -   O t h e r   m a l i g n a n t   n e o p l a s & g t ; - & l t ; M e a s u r e s \ D A L Y s   ( D i s a b i l i t y - A d j u s t e d   L i f e   Y e a r s )   -   O t h e r   m a l i g n a n t   n e o p l a s & g t ; \ C O L U M N < / K e y > < / a : K e y > < a : V a l u e   i : t y p e = " M e a s u r e G r i d V i e w S t a t e I D i a g r a m L i n k E n d p o i n t " / > < / a : K e y V a l u e O f D i a g r a m O b j e c t K e y a n y T y p e z b w N T n L X > < a : K e y V a l u e O f D i a g r a m O b j e c t K e y a n y T y p e z b w N T n L X > < a : K e y > < K e y > L i n k s \ & l t ; C o l u m n s \ S u m   o f   D A L Y s   ( D i s a b i l i t y - A d j u s t e d   L i f e   Y e a r s )   -   O t h e r   m a l i g n a n t   n e o p l a s & g t ; - & l t ; M e a s u r e s \ D A L Y s   ( D i s a b i l i t y - A d j u s t e d   L i f e   Y e a r s )   -   O t h e r   m a l i g n a n t   n e o p l a s & g t ; \ M E A S U R E < / K e y > < / a : K e y > < a : V a l u e   i : t y p e = " M e a s u r e G r i d V i e w S t a t e I D i a g r a m L i n k E n d p o i n t " / > < / a : K e y V a l u e O f D i a g r a m O b j e c t K e y a n y T y p e z b w N T n L X > < a : K e y V a l u e O f D i a g r a m O b j e c t K e y a n y T y p e z b w N T n L X > < a : K e y > < K e y > L i n k s \ & l t ; C o l u m n s \ S u m   o f   D A L Y s   ( D i s a b i l i t y - A d j u s t e d   L i f e   Y e a r s )   -   M e s o t h e l i o m a   -   S e x :   B o t & g t ; - & l t ; M e a s u r e s \ D A L Y s   ( D i s a b i l i t y - A d j u s t e d   L i f e   Y e a r s )   -   M e s o t h e l i o m a   -   S e x :   B o t & g t ; < / K e y > < / a : K e y > < a : V a l u e   i : t y p e = " M e a s u r e G r i d V i e w S t a t e I D i a g r a m L i n k " / > < / a : K e y V a l u e O f D i a g r a m O b j e c t K e y a n y T y p e z b w N T n L X > < a : K e y V a l u e O f D i a g r a m O b j e c t K e y a n y T y p e z b w N T n L X > < a : K e y > < K e y > L i n k s \ & l t ; C o l u m n s \ S u m   o f   D A L Y s   ( D i s a b i l i t y - A d j u s t e d   L i f e   Y e a r s )   -   M e s o t h e l i o m a   -   S e x :   B o t & g t ; - & l t ; M e a s u r e s \ D A L Y s   ( D i s a b i l i t y - A d j u s t e d   L i f e   Y e a r s )   -   M e s o t h e l i o m a   -   S e x :   B o t & g t ; \ C O L U M N < / K e y > < / a : K e y > < a : V a l u e   i : t y p e = " M e a s u r e G r i d V i e w S t a t e I D i a g r a m L i n k E n d p o i n t " / > < / a : K e y V a l u e O f D i a g r a m O b j e c t K e y a n y T y p e z b w N T n L X > < a : K e y V a l u e O f D i a g r a m O b j e c t K e y a n y T y p e z b w N T n L X > < a : K e y > < K e y > L i n k s \ & l t ; C o l u m n s \ S u m   o f   D A L Y s   ( D i s a b i l i t y - A d j u s t e d   L i f e   Y e a r s )   -   M e s o t h e l i o m a   -   S e x :   B o t & g t ; - & l t ; M e a s u r e s \ D A L Y s   ( D i s a b i l i t y - A d j u s t e d   L i f e   Y e a r s )   -   M e s o t h e l i o m a   -   S e x :   B o t & g t ; \ M E A S U R E < / K e y > < / a : K e y > < a : V a l u e   i : t y p e = " M e a s u r e G r i d V i e w S t a t e I D i a g r a m L i n k E n d p o i n t " / > < / a : K e y V a l u e O f D i a g r a m O b j e c t K e y a n y T y p e z b w N T n L X > < a : K e y V a l u e O f D i a g r a m O b j e c t K e y a n y T y p e z b w N T n L X > < a : K e y > < K e y > L i n k s \ & l t ; C o l u m n s \ S u m   o f   D A L Y s   ( D i s a b i l i t y - A d j u s t e d   L i f e   Y e a r s )   -   H o d g k i n   l y m p h o m a   -   S e x : & g t ; - & l t ; M e a s u r e s \ D A L Y s   ( D i s a b i l i t y - A d j u s t e d   L i f e   Y e a r s )   -   H o d g k i n   l y m p h o m a   -   S e x : & g t ; < / K e y > < / a : K e y > < a : V a l u e   i : t y p e = " M e a s u r e G r i d V i e w S t a t e I D i a g r a m L i n k " / > < / a : K e y V a l u e O f D i a g r a m O b j e c t K e y a n y T y p e z b w N T n L X > < a : K e y V a l u e O f D i a g r a m O b j e c t K e y a n y T y p e z b w N T n L X > < a : K e y > < K e y > L i n k s \ & l t ; C o l u m n s \ S u m   o f   D A L Y s   ( D i s a b i l i t y - A d j u s t e d   L i f e   Y e a r s )   -   H o d g k i n   l y m p h o m a   -   S e x : & g t ; - & l t ; M e a s u r e s \ D A L Y s   ( D i s a b i l i t y - A d j u s t e d   L i f e   Y e a r s )   -   H o d g k i n   l y m p h o m a   -   S e x : & g t ; \ C O L U M N < / K e y > < / a : K e y > < a : V a l u e   i : t y p e = " M e a s u r e G r i d V i e w S t a t e I D i a g r a m L i n k E n d p o i n t " / > < / a : K e y V a l u e O f D i a g r a m O b j e c t K e y a n y T y p e z b w N T n L X > < a : K e y V a l u e O f D i a g r a m O b j e c t K e y a n y T y p e z b w N T n L X > < a : K e y > < K e y > L i n k s \ & l t ; C o l u m n s \ S u m   o f   D A L Y s   ( D i s a b i l i t y - A d j u s t e d   L i f e   Y e a r s )   -   H o d g k i n   l y m p h o m a   -   S e x : & g t ; - & l t ; M e a s u r e s \ D A L Y s   ( D i s a b i l i t y - A d j u s t e d   L i f e   Y e a r s )   -   H o d g k i n   l y m p h o m a   -   S e x : & g t ; \ M E A S U R E < / K e y > < / a : K e y > < a : V a l u e   i : t y p e = " M e a s u r e G r i d V i e w S t a t e I D i a g r a m L i n k E n d p o i n t " / > < / a : K e y V a l u e O f D i a g r a m O b j e c t K e y a n y T y p e z b w N T n L X > < a : K e y V a l u e O f D i a g r a m O b j e c t K e y a n y T y p e z b w N T n L X > < a : K e y > < K e y > L i n k s \ & l t ; C o l u m n s \ S u m   o f   D A L Y s   ( D i s a b i l i t y - A d j u s t e d   L i f e   Y e a r s )   -   N o n - H o d g k i n   l y m p h o m a   - & g t ; - & l t ; M e a s u r e s \ D A L Y s   ( D i s a b i l i t y - A d j u s t e d   L i f e   Y e a r s )   -   N o n - H o d g k i n   l y m p h o m a   - & g t ; < / K e y > < / a : K e y > < a : V a l u e   i : t y p e = " M e a s u r e G r i d V i e w S t a t e I D i a g r a m L i n k " / > < / a : K e y V a l u e O f D i a g r a m O b j e c t K e y a n y T y p e z b w N T n L X > < a : K e y V a l u e O f D i a g r a m O b j e c t K e y a n y T y p e z b w N T n L X > < a : K e y > < K e y > L i n k s \ & l t ; C o l u m n s \ S u m   o f   D A L Y s   ( D i s a b i l i t y - A d j u s t e d   L i f e   Y e a r s )   -   N o n - H o d g k i n   l y m p h o m a   - & g t ; - & l t ; M e a s u r e s \ D A L Y s   ( D i s a b i l i t y - A d j u s t e d   L i f e   Y e a r s )   -   N o n - H o d g k i n   l y m p h o m a   - & g t ; \ C O L U M N < / K e y > < / a : K e y > < a : V a l u e   i : t y p e = " M e a s u r e G r i d V i e w S t a t e I D i a g r a m L i n k E n d p o i n t " / > < / a : K e y V a l u e O f D i a g r a m O b j e c t K e y a n y T y p e z b w N T n L X > < a : K e y V a l u e O f D i a g r a m O b j e c t K e y a n y T y p e z b w N T n L X > < a : K e y > < K e y > L i n k s \ & l t ; C o l u m n s \ S u m   o f   D A L Y s   ( D i s a b i l i t y - A d j u s t e d   L i f e   Y e a r s )   -   N o n - H o d g k i n   l y m p h o m a   - & g t ; - & l t ; M e a s u r e s \ D A L Y s   ( D i s a b i l i t y - A d j u s t e d   L i f e   Y e a r s )   -   N o n - H o d g k i n   l y m p h o m a   - & g t ; \ M E A S U R E < / K e y > < / a : K e y > < a : V a l u e   i : t y p e = " M e a s u r e G r i d V i e w S t a t e I D i a g r a m L i n k E n d p o i n t " / > < / a : K e y V a l u e O f D i a g r a m O b j e c t K e y a n y T y p e z b w N T n L X > < / V i e w S t a t e s > < / D i a g r a m M a n a g e r . S e r i a l i z a b l e D i a g r a m > < D i a g r a m M a n a g e r . S e r i a l i z a b l e D i a g r a m > < A d a p t e r   i : t y p e = " M e a s u r e D i a g r a m S a n d b o x A d a p t e r " > < T a b l e N a m e > 0 1   a n n u a l - n u m b e r - o f - d e a t h s - b y - c a u s e 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 0 1   a n n u a l - n u m b e r - o f - d e a t h s - b y - c a u s e 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 N u m b e r   o f   e x e c u t i o n s   ( A m n e s t y   I n t e r n a t i o n a l ) < / K e y > < / D i a g r a m O b j e c t K e y > < D i a g r a m O b j e c t K e y > < K e y > M e a s u r e s \ S u m   o f   N u m b e r   o f   e x e c u t i o n s   ( A m n e s t y   I n t e r n a t i o n a l ) \ T a g I n f o \ F o r m u l a < / K e y > < / D i a g r a m O b j e c t K e y > < D i a g r a m O b j e c t K e y > < K e y > M e a s u r e s \ S u m   o f   D e a t h s   -   M e n i n g i t i s   -   S e x :   B o t h   -   A g e :   A l l   A g e s   ( N u m b e r ) < / K e y > < / D i a g r a m O b j e c t K e y > < D i a g r a m O b j e c t K e y > < K e y > M e a s u r e s \ S u m   o f   D e a t h s   -   M e n i n g i t i s   -   S e x :   B o t h   -   A g e :   A l l   A g e s   ( N u m b e r ) \ T a g I n f o \ F o r m u l a < / K e y > < / D i a g r a m O b j e c t K e y > < D i a g r a m O b j e c t K e y > < K e y > M e a s u r e s \ S u m   o f   D e a t h s   -   A l z h e i m e r ' s   d i s e a s e   a n d   o t h e r   d e m e n t i a s   -   S e x :   B o t h   -   A < / K e y > < / D i a g r a m O b j e c t K e y > < D i a g r a m O b j e c t K e y > < K e y > M e a s u r e s \ S u m   o f   D e a t h s   -   A l z h e i m e r ' s   d i s e a s e   a n d   o t h e r   d e m e n t i a s   -   S e x :   B o t h   -   A \ T a g I n f o \ F o r m u l a < / K e y > < / D i a g r a m O b j e c t K e y > < D i a g r a m O b j e c t K e y > < K e y > M e a s u r e s \ S u m   o f   D e a t h s   -   P a r k i n s o n ' s   d i s e a s e   -   S e x :   B o t h   -   A g e :   A l l   A g e s   ( N u m b e r < / K e y > < / D i a g r a m O b j e c t K e y > < D i a g r a m O b j e c t K e y > < K e y > M e a s u r e s \ S u m   o f   D e a t h s   -   P a r k i n s o n ' s   d i s e a s e   -   S e x :   B o t h   -   A g e :   A l l   A g e s   ( N u m b e r \ T a g I n f o \ F o r m u l a < / K e y > < / D i a g r a m O b j e c t K e y > < D i a g r a m O b j e c t K e y > < K e y > M e a s u r e s \ S u m   o f   D e a t h s   -   N u t r i t i o n a l   d e f i c i e n c i e s   -   S e x :   B o t h   -   A g e :   A l l   A g e s   ( N < / K e y > < / D i a g r a m O b j e c t K e y > < D i a g r a m O b j e c t K e y > < K e y > M e a s u r e s \ S u m   o f   D e a t h s   -   N u t r i t i o n a l   d e f i c i e n c i e s   -   S e x :   B o t h   -   A g e :   A l l   A g e s   ( N \ T a g I n f o \ F o r m u l a < / K e y > < / D i a g r a m O b j e c t K e y > < D i a g r a m O b j e c t K e y > < K e y > M e a s u r e s \ S u m   o f   D e a t h s   -   M a l a r i a   -   S e x :   B o t h   -   A g e :   A l l   A g e s   ( N u m b e r ) < / K e y > < / D i a g r a m O b j e c t K e y > < D i a g r a m O b j e c t K e y > < K e y > M e a s u r e s \ S u m   o f   D e a t h s   -   M a l a r i a   -   S e x :   B o t h   -   A g e :   A l l   A g e s   ( N u m b e r ) \ T a g I n f o \ F o r m u l a < / K e y > < / D i a g r a m O b j e c t K e y > < D i a g r a m O b j e c t K e y > < K e y > M e a s u r e s \ S u m   o f   D e a t h s   -   D r o w n i n g   -   S e x :   B o t h   -   A g e :   A l l   A g e s   ( N u m b e r ) < / K e y > < / D i a g r a m O b j e c t K e y > < D i a g r a m O b j e c t K e y > < K e y > M e a s u r e s \ S u m   o f   D e a t h s   -   D r o w n i n g   -   S e x :   B o t h   -   A g e :   A l l   A g e s   ( N u m b e r ) \ T a g I n f o \ F o r m u l a < / K e y > < / D i a g r a m O b j e c t K e y > < D i a g r a m O b j e c t K e y > < K e y > M e a s u r e s \ S u m   o f   D e a t h s   -   I n t e r p e r s o n a l   v i o l e n c e   -   S e x :   B o t h   -   A g e :   A l l   A g e s   ( N u m < / K e y > < / D i a g r a m O b j e c t K e y > < D i a g r a m O b j e c t K e y > < K e y > M e a s u r e s \ S u m   o f   D e a t h s   -   I n t e r p e r s o n a l   v i o l e n c e   -   S e x :   B o t h   -   A g e :   A l l   A g e s   ( N u m \ T a g I n f o \ F o r m u l a < / K e y > < / D i a g r a m O b j e c t K e y > < D i a g r a m O b j e c t K e y > < K e y > M e a s u r e s \ S u m   o f   D e a t h s   -   M a t e r n a l   d i s o r d e r s   -   S e x :   B o t h   -   A g e :   A l l   A g e s   ( N u m b e r ) < / K e y > < / D i a g r a m O b j e c t K e y > < D i a g r a m O b j e c t K e y > < K e y > M e a s u r e s \ S u m   o f   D e a t h s   -   M a t e r n a l   d i s o r d e r s   -   S e x :   B o t h   -   A g e :   A l l   A g e s   ( N u m b e r ) \ T a g I n f o \ F o r m u l a < / K e y > < / D i a g r a m O b j e c t K e y > < D i a g r a m O b j e c t K e y > < K e y > M e a s u r e s \ S u m   o f   D e a t h s   -   H I V / A I D S   -   S e x :   B o t h   -   A g e :   A l l   A g e s   ( N u m b e r ) < / K e y > < / D i a g r a m O b j e c t K e y > < D i a g r a m O b j e c t K e y > < K e y > M e a s u r e s \ S u m   o f   D e a t h s   -   H I V / A I D S   -   S e x :   B o t h   -   A g e :   A l l   A g e s   ( N u m b e r ) \ T a g I n f o \ F o r m u l a < / K e y > < / D i a g r a m O b j e c t K e y > < D i a g r a m O b j e c t K e y > < K e y > M e a s u r e s \ S u m   o f   D e a t h s   -   D r u g   u s e   d i s o r d e r s   -   S e x :   B o t h   -   A g e :   A l l   A g e s   ( N u m b e r ) < / K e y > < / D i a g r a m O b j e c t K e y > < D i a g r a m O b j e c t K e y > < K e y > M e a s u r e s \ S u m   o f   D e a t h s   -   D r u g   u s e   d i s o r d e r s   -   S e x :   B o t h   -   A g e :   A l l   A g e s   ( N u m b e r ) \ T a g I n f o \ F o r m u l a < / K e y > < / D i a g r a m O b j e c t K e y > < D i a g r a m O b j e c t K e y > < K e y > M e a s u r e s \ S u m   o f   D e a t h s   -   T u b e r c u l o s i s   -   S e x :   B o t h   -   A g e :   A l l   A g e s   ( N u m b e r ) < / K e y > < / D i a g r a m O b j e c t K e y > < D i a g r a m O b j e c t K e y > < K e y > M e a s u r e s \ S u m   o f   D e a t h s   -   T u b e r c u l o s i s   -   S e x :   B o t h   -   A g e :   A l l   A g e s   ( N u m b e r ) \ T a g I n f o \ F o r m u l a < / K e y > < / D i a g r a m O b j e c t K e y > < D i a g r a m O b j e c t K e y > < K e y > M e a s u r e s \ S u m   o f   D e a t h s   -   C a r d i o v a s c u l a r   d i s e a s e s   -   S e x :   B o t h   -   A g e :   A l l   A g e s   ( N u < / K e y > < / D i a g r a m O b j e c t K e y > < D i a g r a m O b j e c t K e y > < K e y > M e a s u r e s \ S u m   o f   D e a t h s   -   C a r d i o v a s c u l a r   d i s e a s e s   -   S e x :   B o t h   -   A g e :   A l l   A g e s   ( N u \ T a g I n f o \ F o r m u l a < / K e y > < / D i a g r a m O b j e c t K e y > < D i a g r a m O b j e c t K e y > < K e y > M e a s u r e s \ S u m   o f   D e a t h s   -   L o w e r   r e s p i r a t o r y   i n f e c t i o n s   -   S e x :   B o t h   -   A g e :   A l l   A g e < / K e y > < / D i a g r a m O b j e c t K e y > < D i a g r a m O b j e c t K e y > < K e y > M e a s u r e s \ S u m   o f   D e a t h s   -   L o w e r   r e s p i r a t o r y   i n f e c t i o n s   -   S e x :   B o t h   -   A g e :   A l l   A g e \ T a g I n f o \ F o r m u l a < / K e y > < / D i a g r a m O b j e c t K e y > < D i a g r a m O b j e c t K e y > < K e y > M e a s u r e s \ S u m   o f   D e a t h s   -   N e o n a t a l   d i s o r d e r s   -   S e x :   B o t h   -   A g e :   A l l   A g e s   ( N u m b e r ) < / K e y > < / D i a g r a m O b j e c t K e y > < D i a g r a m O b j e c t K e y > < K e y > M e a s u r e s \ S u m   o f   D e a t h s   -   N e o n a t a l   d i s o r d e r s   -   S e x :   B o t h   -   A g e :   A l l   A g e s   ( N u m b e r ) \ T a g I n f o \ F o r m u l a < / K e y > < / D i a g r a m O b j e c t K e y > < D i a g r a m O b j e c t K e y > < K e y > M e a s u r e s \ S u m   o f   D e a t h s   -   A l c o h o l   u s e   d i s o r d e r s   -   S e x :   B o t h   -   A g e :   A l l   A g e s   ( N u m b < / K e y > < / D i a g r a m O b j e c t K e y > < D i a g r a m O b j e c t K e y > < K e y > M e a s u r e s \ S u m   o f   D e a t h s   -   A l c o h o l   u s e   d i s o r d e r s   -   S e x :   B o t h   -   A g e :   A l l   A g e s   ( N u m b \ T a g I n f o \ F o r m u l a < / K e y > < / D i a g r a m O b j e c t K e y > < D i a g r a m O b j e c t K e y > < K e y > M e a s u r e s \ S u m   o f   D e a t h s   -   S e l f - h a r m   -   S e x :   B o t h   -   A g e :   A l l   A g e s   ( N u m b e r ) < / K e y > < / D i a g r a m O b j e c t K e y > < D i a g r a m O b j e c t K e y > < K e y > M e a s u r e s \ S u m   o f   D e a t h s   -   S e l f - h a r m   -   S e x :   B o t h   -   A g e :   A l l   A g e s   ( N u m b e r ) \ T a g I n f o \ F o r m u l a < / K e y > < / D i a g r a m O b j e c t K e y > < D i a g r a m O b j e c t K e y > < K e y > M e a s u r e s \ S u m   o f   D e a t h s   -   E x p o s u r e   t o   f o r c e s   o f   n a t u r e   -   S e x :   B o t h   -   A g e :   A l l   A g e < / K e y > < / D i a g r a m O b j e c t K e y > < D i a g r a m O b j e c t K e y > < K e y > M e a s u r e s \ S u m   o f   D e a t h s   -   E x p o s u r e   t o   f o r c e s   o f   n a t u r e   -   S e x :   B o t h   -   A g e :   A l l   A g e \ T a g I n f o \ F o r m u l a < / K e y > < / D i a g r a m O b j e c t K e y > < D i a g r a m O b j e c t K e y > < K e y > M e a s u r e s \ S u m   o f   D e a t h s   -   D i a r r h e a l   d i s e a s e s   -   S e x :   B o t h   -   A g e :   A l l   A g e s   ( N u m b e r ) < / K e y > < / D i a g r a m O b j e c t K e y > < D i a g r a m O b j e c t K e y > < K e y > M e a s u r e s \ S u m   o f   D e a t h s   -   D i a r r h e a l   d i s e a s e s   -   S e x :   B o t h   -   A g e :   A l l   A g e s   ( N u m b e r ) \ T a g I n f o \ F o r m u l a < / K e y > < / D i a g r a m O b j e c t K e y > < D i a g r a m O b j e c t K e y > < K e y > M e a s u r e s \ S u m   o f   D e a t h s   -   E n v i r o n m e n t a l   h e a t   a n d   c o l d   e x p o s u r e   -   S e x :   B o t h   -   A g e : < / K e y > < / D i a g r a m O b j e c t K e y > < D i a g r a m O b j e c t K e y > < K e y > M e a s u r e s \ S u m   o f   D e a t h s   -   E n v i r o n m e n t a l   h e a t   a n d   c o l d   e x p o s u r e   -   S e x :   B o t h   -   A g e : \ T a g I n f o \ F o r m u l a < / K e y > < / D i a g r a m O b j e c t K e y > < D i a g r a m O b j e c t K e y > < K e y > M e a s u r e s \ S u m   o f   D e a t h s   -   N e o p l a s m s   -   S e x :   B o t h   -   A g e :   A l l   A g e s   ( N u m b e r ) < / K e y > < / D i a g r a m O b j e c t K e y > < D i a g r a m O b j e c t K e y > < K e y > M e a s u r e s \ S u m   o f   D e a t h s   -   N e o p l a s m s   -   S e x :   B o t h   -   A g e :   A l l   A g e s   ( N u m b e r ) \ T a g I n f o \ F o r m u l a < / K e y > < / D i a g r a m O b j e c t K e y > < D i a g r a m O b j e c t K e y > < K e y > M e a s u r e s \ S u m   o f   D e a t h s   -   C o n f l i c t   a n d   t e r r o r i s m   -   S e x :   B o t h   -   A g e :   A l l   A g e s   ( N u m < / K e y > < / D i a g r a m O b j e c t K e y > < D i a g r a m O b j e c t K e y > < K e y > M e a s u r e s \ S u m   o f   D e a t h s   -   C o n f l i c t   a n d   t e r r o r i s m   -   S e x :   B o t h   -   A g e :   A l l   A g e s   ( N u m \ T a g I n f o \ F o r m u l a < / K e y > < / D i a g r a m O b j e c t K e y > < D i a g r a m O b j e c t K e y > < K e y > M e a s u r e s \ S u m   o f   D e a t h s   -   D i a b e t e s   m e l l i t u s   -   S e x :   B o t h   -   A g e :   A l l   A g e s   ( N u m b e r ) < / K e y > < / D i a g r a m O b j e c t K e y > < D i a g r a m O b j e c t K e y > < K e y > M e a s u r e s \ S u m   o f   D e a t h s   -   D i a b e t e s   m e l l i t u s   -   S e x :   B o t h   -   A g e :   A l l   A g e s   ( N u m b e r ) \ T a g I n f o \ F o r m u l a < / K e y > < / D i a g r a m O b j e c t K e y > < D i a g r a m O b j e c t K e y > < K e y > M e a s u r e s \ S u m   o f   D e a t h s   -   C h r o n i c   k i d n e y   d i s e a s e   -   S e x :   B o t h   -   A g e :   A l l   A g e s   ( N u m < / K e y > < / D i a g r a m O b j e c t K e y > < D i a g r a m O b j e c t K e y > < K e y > M e a s u r e s \ S u m   o f   D e a t h s   -   C h r o n i c   k i d n e y   d i s e a s e   -   S e x :   B o t h   -   A g e :   A l l   A g e s   ( N u m \ T a g I n f o \ F o r m u l a < / K e y > < / D i a g r a m O b j e c t K e y > < D i a g r a m O b j e c t K e y > < K e y > M e a s u r e s \ S u m   o f   D e a t h s   -   P o i s o n i n g s   -   S e x :   B o t h   -   A g e :   A l l   A g e s   ( N u m b e r ) < / K e y > < / D i a g r a m O b j e c t K e y > < D i a g r a m O b j e c t K e y > < K e y > M e a s u r e s \ S u m   o f   D e a t h s   -   P o i s o n i n g s   -   S e x :   B o t h   -   A g e :   A l l   A g e s   ( N u m b e r ) \ T a g I n f o \ F o r m u l a < / K e y > < / D i a g r a m O b j e c t K e y > < D i a g r a m O b j e c t K e y > < K e y > M e a s u r e s \ S u m   o f   D e a t h s   -   P r o t e i n - e n e r g y   m a l n u t r i t i o n   -   S e x :   B o t h   -   A g e :   A l l   A g e s < / K e y > < / D i a g r a m O b j e c t K e y > < D i a g r a m O b j e c t K e y > < K e y > M e a s u r e s \ S u m   o f   D e a t h s   -   P r o t e i n - e n e r g y   m a l n u t r i t i o n   -   S e x :   B o t h   -   A g e :   A l l   A g e s \ T a g I n f o \ F o r m u l a < / K e y > < / D i a g r a m O b j e c t K e y > < D i a g r a m O b j e c t K e y > < K e y > M e a s u r e s \ S u m   o f   T e r r o r i s m   ( d e a t h s ) < / K e y > < / D i a g r a m O b j e c t K e y > < D i a g r a m O b j e c t K e y > < K e y > M e a s u r e s \ S u m   o f   T e r r o r i s m   ( d e a t h s ) \ T a g I n f o \ F o r m u l a < / K e y > < / D i a g r a m O b j e c t K e y > < D i a g r a m O b j e c t K e y > < K e y > M e a s u r e s \ S u m   o f   D e a t h s   -   R o a d   i n j u r i e s   -   S e x :   B o t h   -   A g e :   A l l   A g e s   ( N u m b e r ) < / K e y > < / D i a g r a m O b j e c t K e y > < D i a g r a m O b j e c t K e y > < K e y > M e a s u r e s \ S u m   o f   D e a t h s   -   R o a d   i n j u r i e s   -   S e x :   B o t h   -   A g e :   A l l   A g e s   ( N u m b e r ) \ T a g I n f o \ F o r m u l a < / K e y > < / D i a g r a m O b j e c t K e y > < D i a g r a m O b j e c t K e y > < K e y > M e a s u r e s \ S u m   o f   D e a t h s   -   C h r o n i c   r e s p i r a t o r y   d i s e a s e s   -   S e x :   B o t h   -   A g e :   A l l   A g e < / K e y > < / D i a g r a m O b j e c t K e y > < D i a g r a m O b j e c t K e y > < K e y > M e a s u r e s \ S u m   o f   D e a t h s   -   C h r o n i c   r e s p i r a t o r y   d i s e a s e s   -   S e x :   B o t h   -   A g e :   A l l   A g e \ T a g I n f o \ F o r m u l a < / K e y > < / D i a g r a m O b j e c t K e y > < D i a g r a m O b j e c t K e y > < K e y > M e a s u r e s \ S u m   o f   D e a t h s   -   C i r r h o s i s   a n d   o t h e r   c h r o n i c   l i v e r   d i s e a s e s   -   S e x :   B o t h < / K e y > < / D i a g r a m O b j e c t K e y > < D i a g r a m O b j e c t K e y > < K e y > M e a s u r e s \ S u m   o f   D e a t h s   -   C i r r h o s i s   a n d   o t h e r   c h r o n i c   l i v e r   d i s e a s e s   -   S e x :   B o t h \ T a g I n f o \ F o r m u l a < / K e y > < / D i a g r a m O b j e c t K e y > < D i a g r a m O b j e c t K e y > < K e y > M e a s u r e s \ S u m   o f   D e a t h s   -   D i g e s t i v e   d i s e a s e s   -   S e x :   B o t h   -   A g e :   A l l   A g e s   ( N u m b e r ) < / K e y > < / D i a g r a m O b j e c t K e y > < D i a g r a m O b j e c t K e y > < K e y > M e a s u r e s \ S u m   o f   D e a t h s   -   D i g e s t i v e   d i s e a s e s   -   S e x :   B o t h   -   A g e :   A l l   A g e s   ( N u m b e r ) \ T a g I n f o \ F o r m u l a < / K e y > < / D i a g r a m O b j e c t K e y > < D i a g r a m O b j e c t K e y > < K e y > M e a s u r e s \ S u m   o f   D e a t h s   -   F i r e ,   h e a t ,   a n d   h o t   s u b s t a n c e s   -   S e x :   B o t h   -   A g e :   A l l   A < / K e y > < / D i a g r a m O b j e c t K e y > < D i a g r a m O b j e c t K e y > < K e y > M e a s u r e s \ S u m   o f   D e a t h s   -   F i r e ,   h e a t ,   a n d   h o t   s u b s t a n c e s   -   S e x :   B o t h   -   A g e :   A l l   A \ T a g I n f o \ F o r m u l a < / K e y > < / D i a g r a m O b j e c t K e y > < D i a g r a m O b j e c t K e y > < K e y > M e a s u r e s \ S u m   o f   D e a t h s   -   A c u t e   h e p a t i t i s   -   S e x :   B o t h   -   A g e :   A l l   A g e s   ( N u m b e r ) < / K e y > < / D i a g r a m O b j e c t K e y > < D i a g r a m O b j e c t K e y > < K e y > M e a s u r e s \ S u m   o f   D e a t h s   -   A c u t e   h e p a t i t i s   -   S e x :   B o t h   -   A g e :   A l l   A g e s   ( N u m b e r ) \ T a g I n f o \ F o r m u l a < / K e y > < / D i a g r a m O b j e c t K e y > < D i a g r a m O b j e c t K e y > < K e y > C o l u m n s \ E n t i t y < / K e y > < / D i a g r a m O b j e c t K e y > < D i a g r a m O b j e c t K e y > < K e y > C o l u m n s \ C o d e < / K e y > < / D i a g r a m O b j e c t K e y > < D i a g r a m O b j e c t K e y > < K e y > C o l u m n s \ Y e a r < / K e y > < / D i a g r a m O b j e c t K e y > < D i a g r a m O b j e c t K e y > < K e y > C o l u m n s \ N u m b e r   o f   e x e c u t i o n s   ( A m n e s t y   I n t e r n a t i o n a l ) < / K e y > < / D i a g r a m O b j e c t K e y > < D i a g r a m O b j e c t K e y > < K e y > C o l u m n s \ D e a t h s   -   M e n i n g i t i s   -   S e x :   B o t h   -   A g e :   A l l   A g e s   ( N u m b e r ) < / K e y > < / D i a g r a m O b j e c t K e y > < D i a g r a m O b j e c t K e y > < K e y > C o l u m n s \ D e a t h s   -   A l z h e i m e r ' s   d i s e a s e   a n d   o t h e r   d e m e n t i a s   -   S e x :   B o t h   -   A < / K e y > < / D i a g r a m O b j e c t K e y > < D i a g r a m O b j e c t K e y > < K e y > C o l u m n s \ D e a t h s   -   P a r k i n s o n ' s   d i s e a s e   -   S e x :   B o t h   -   A g e :   A l l   A g e s   ( N u m b e r < / K e y > < / D i a g r a m O b j e c t K e y > < D i a g r a m O b j e c t K e y > < K e y > C o l u m n s \ D e a t h s   -   N u t r i t i o n a l   d e f i c i e n c i e s   -   S e x :   B o t h   -   A g e :   A l l   A g e s   ( N < / K e y > < / D i a g r a m O b j e c t K e y > < D i a g r a m O b j e c t K e y > < K e y > C o l u m n s \ D e a t h s   -   M a l a r i a   -   S e x :   B o t h   -   A g e :   A l l   A g e s   ( N u m b e r ) < / K e y > < / D i a g r a m O b j e c t K e y > < D i a g r a m O b j e c t K e y > < K e y > C o l u m n s \ D e a t h s   -   D r o w n i n g   -   S e x :   B o t h   -   A g e :   A l l   A g e s   ( N u m b e r ) < / K e y > < / D i a g r a m O b j e c t K e y > < D i a g r a m O b j e c t K e y > < K e y > C o l u m n s \ D e a t h s   -   I n t e r p e r s o n a l   v i o l e n c e   -   S e x :   B o t h   -   A g e :   A l l   A g e s   ( N u m < / K e y > < / D i a g r a m O b j e c t K e y > < D i a g r a m O b j e c t K e y > < K e y > C o l u m n s \ D e a t h s   -   M a t e r n a l   d i s o r d e r s   -   S e x :   B o t h   -   A g e :   A l l   A g e s   ( N u m b e r ) < / K e y > < / D i a g r a m O b j e c t K e y > < D i a g r a m O b j e c t K e y > < K e y > C o l u m n s \ D e a t h s   -   H I V / A I D S   -   S e x :   B o t h   -   A g e :   A l l   A g e s   ( N u m b e r ) < / K e y > < / D i a g r a m O b j e c t K e y > < D i a g r a m O b j e c t K e y > < K e y > C o l u m n s \ D e a t h s   -   D r u g   u s e   d i s o r d e r s   -   S e x :   B o t h   -   A g e :   A l l   A g e s   ( N u m b e r ) < / K e y > < / D i a g r a m O b j e c t K e y > < D i a g r a m O b j e c t K e y > < K e y > C o l u m n s \ D e a t h s   -   T u b e r c u l o s i s   -   S e x :   B o t h   -   A g e :   A l l   A g e s   ( N u m b e r ) < / K e y > < / D i a g r a m O b j e c t K e y > < D i a g r a m O b j e c t K e y > < K e y > C o l u m n s \ D e a t h s   -   C a r d i o v a s c u l a r   d i s e a s e s   -   S e x :   B o t h   -   A g e :   A l l   A g e s   ( N u < / K e y > < / D i a g r a m O b j e c t K e y > < D i a g r a m O b j e c t K e y > < K e y > C o l u m n s \ D e a t h s   -   L o w e r   r e s p i r a t o r y   i n f e c t i o n s   -   S e x :   B o t h   -   A g e :   A l l   A g e < / K e y > < / D i a g r a m O b j e c t K e y > < D i a g r a m O b j e c t K e y > < K e y > C o l u m n s \ D e a t h s   -   N e o n a t a l   d i s o r d e r s   -   S e x :   B o t h   -   A g e :   A l l   A g e s   ( N u m b e r ) < / K e y > < / D i a g r a m O b j e c t K e y > < D i a g r a m O b j e c t K e y > < K e y > C o l u m n s \ D e a t h s   -   A l c o h o l   u s e   d i s o r d e r s   -   S e x :   B o t h   -   A g e :   A l l   A g e s   ( N u m b < / K e y > < / D i a g r a m O b j e c t K e y > < D i a g r a m O b j e c t K e y > < K e y > C o l u m n s \ D e a t h s   -   S e l f - h a r m   -   S e x :   B o t h   -   A g e :   A l l   A g e s   ( N u m b e r ) < / K e y > < / D i a g r a m O b j e c t K e y > < D i a g r a m O b j e c t K e y > < K e y > C o l u m n s \ D e a t h s   -   E x p o s u r e   t o   f o r c e s   o f   n a t u r e   -   S e x :   B o t h   -   A g e :   A l l   A g e < / K e y > < / D i a g r a m O b j e c t K e y > < D i a g r a m O b j e c t K e y > < K e y > C o l u m n s \ D e a t h s   -   D i a r r h e a l   d i s e a s e s   -   S e x :   B o t h   -   A g e :   A l l   A g e s   ( N u m b e r ) < / K e y > < / D i a g r a m O b j e c t K e y > < D i a g r a m O b j e c t K e y > < K e y > C o l u m n s \ D e a t h s   -   E n v i r o n m e n t a l   h e a t   a n d   c o l d   e x p o s u r e   -   S e x :   B o t h   -   A g e : < / K e y > < / D i a g r a m O b j e c t K e y > < D i a g r a m O b j e c t K e y > < K e y > C o l u m n s \ D e a t h s   -   N e o p l a s m s   -   S e x :   B o t h   -   A g e :   A l l   A g e s   ( N u m b e r ) < / K e y > < / D i a g r a m O b j e c t K e y > < D i a g r a m O b j e c t K e y > < K e y > C o l u m n s \ D e a t h s   -   C o n f l i c t   a n d   t e r r o r i s m   -   S e x :   B o t h   -   A g e :   A l l   A g e s   ( N u m < / K e y > < / D i a g r a m O b j e c t K e y > < D i a g r a m O b j e c t K e y > < K e y > C o l u m n s \ D e a t h s   -   D i a b e t e s   m e l l i t u s   -   S e x :   B o t h   -   A g e :   A l l   A g e s   ( N u m b e r ) < / K e y > < / D i a g r a m O b j e c t K e y > < D i a g r a m O b j e c t K e y > < K e y > C o l u m n s \ D e a t h s   -   C h r o n i c   k i d n e y   d i s e a s e   -   S e x :   B o t h   -   A g e :   A l l   A g e s   ( N u m < / K e y > < / D i a g r a m O b j e c t K e y > < D i a g r a m O b j e c t K e y > < K e y > C o l u m n s \ D e a t h s   -   P o i s o n i n g s   -   S e x :   B o t h   -   A g e :   A l l   A g e s   ( N u m b e r ) < / K e y > < / D i a g r a m O b j e c t K e y > < D i a g r a m O b j e c t K e y > < K e y > C o l u m n s \ D e a t h s   -   P r o t e i n - e n e r g y   m a l n u t r i t i o n   -   S e x :   B o t h   -   A g e :   A l l   A g e s < / K e y > < / D i a g r a m O b j e c t K e y > < D i a g r a m O b j e c t K e y > < K e y > C o l u m n s \ T e r r o r i s m   ( d e a t h s ) < / K e y > < / D i a g r a m O b j e c t K e y > < D i a g r a m O b j e c t K e y > < K e y > C o l u m n s \ D e a t h s   -   R o a d   i n j u r i e s   -   S e x :   B o t h   -   A g e :   A l l   A g e s   ( N u m b e r ) < / K e y > < / D i a g r a m O b j e c t K e y > < D i a g r a m O b j e c t K e y > < K e y > C o l u m n s \ D e a t h s   -   C h r o n i c   r e s p i r a t o r y   d i s e a s e s   -   S e x :   B o t h   -   A g e :   A l l   A g e < / K e y > < / D i a g r a m O b j e c t K e y > < D i a g r a m O b j e c t K e y > < K e y > C o l u m n s \ D e a t h s   -   C i r r h o s i s   a n d   o t h e r   c h r o n i c   l i v e r   d i s e a s e s   -   S e x :   B o t h < / K e y > < / D i a g r a m O b j e c t K e y > < D i a g r a m O b j e c t K e y > < K e y > C o l u m n s \ D e a t h s   -   D i g e s t i v e   d i s e a s e s   -   S e x :   B o t h   -   A g e :   A l l   A g e s   ( N u m b e r ) < / K e y > < / D i a g r a m O b j e c t K e y > < D i a g r a m O b j e c t K e y > < K e y > C o l u m n s \ D e a t h s   -   F i r e ,   h e a t ,   a n d   h o t   s u b s t a n c e s   -   S e x :   B o t h   -   A g e :   A l l   A < / K e y > < / D i a g r a m O b j e c t K e y > < D i a g r a m O b j e c t K e y > < K e y > C o l u m n s \ D e a t h s   -   A c u t e   h e p a t i t i s   -   S e x :   B o t h   -   A g e :   A l l   A g e s   ( N u m b e r ) < / K e y > < / D i a g r a m O b j e c t K e y > < D i a g r a m O b j e c t K e y > < K e y > L i n k s \ & l t ; C o l u m n s \ S u m   o f   N u m b e r   o f   e x e c u t i o n s   ( A m n e s t y   I n t e r n a t i o n a l ) & g t ; - & l t ; M e a s u r e s \ N u m b e r   o f   e x e c u t i o n s   ( A m n e s t y   I n t e r n a t i o n a l ) & g t ; < / K e y > < / D i a g r a m O b j e c t K e y > < D i a g r a m O b j e c t K e y > < K e y > L i n k s \ & l t ; C o l u m n s \ S u m   o f   N u m b e r   o f   e x e c u t i o n s   ( A m n e s t y   I n t e r n a t i o n a l ) & g t ; - & l t ; M e a s u r e s \ N u m b e r   o f   e x e c u t i o n s   ( A m n e s t y   I n t e r n a t i o n a l ) & g t ; \ C O L U M N < / K e y > < / D i a g r a m O b j e c t K e y > < D i a g r a m O b j e c t K e y > < K e y > L i n k s \ & l t ; C o l u m n s \ S u m   o f   N u m b e r   o f   e x e c u t i o n s   ( A m n e s t y   I n t e r n a t i o n a l ) & g t ; - & l t ; M e a s u r e s \ N u m b e r   o f   e x e c u t i o n s   ( A m n e s t y   I n t e r n a t i o n a l ) & g t ; \ M E A S U R E < / K e y > < / D i a g r a m O b j e c t K e y > < D i a g r a m O b j e c t K e y > < K e y > L i n k s \ & l t ; C o l u m n s \ S u m   o f   D e a t h s   -   M e n i n g i t i s   -   S e x :   B o t h   -   A g e :   A l l   A g e s   ( N u m b e r ) & g t ; - & l t ; M e a s u r e s \ D e a t h s   -   M e n i n g i t i s   -   S e x :   B o t h   -   A g e :   A l l   A g e s   ( N u m b e r ) & g t ; < / K e y > < / D i a g r a m O b j e c t K e y > < D i a g r a m O b j e c t K e y > < K e y > L i n k s \ & l t ; C o l u m n s \ S u m   o f   D e a t h s   -   M e n i n g i t i s   -   S e x :   B o t h   -   A g e :   A l l   A g e s   ( N u m b e r ) & g t ; - & l t ; M e a s u r e s \ D e a t h s   -   M e n i n g i t i s   -   S e x :   B o t h   -   A g e :   A l l   A g e s   ( N u m b e r ) & g t ; \ C O L U M N < / K e y > < / D i a g r a m O b j e c t K e y > < D i a g r a m O b j e c t K e y > < K e y > L i n k s \ & l t ; C o l u m n s \ S u m   o f   D e a t h s   -   M e n i n g i t i s   -   S e x :   B o t h   -   A g e :   A l l   A g e s   ( N u m b e r ) & g t ; - & l t ; M e a s u r e s \ D e a t h s   -   M e n i n g i t i s   -   S e x :   B o t h   -   A g e :   A l l   A g e s   ( N u m b e r ) & g t ; \ M E A S U R E < / K e y > < / D i a g r a m O b j e c t K e y > < D i a g r a m O b j e c t K e y > < K e y > L i n k s \ & l t ; C o l u m n s \ S u m   o f   D e a t h s   -   A l z h e i m e r ' s   d i s e a s e   a n d   o t h e r   d e m e n t i a s   -   S e x :   B o t h   -   A & g t ; - & l t ; M e a s u r e s \ D e a t h s   -   A l z h e i m e r ' s   d i s e a s e   a n d   o t h e r   d e m e n t i a s   -   S e x :   B o t h   -   A & g t ; < / K e y > < / D i a g r a m O b j e c t K e y > < D i a g r a m O b j e c t K e y > < K e y > L i n k s \ & l t ; C o l u m n s \ S u m   o f   D e a t h s   -   A l z h e i m e r ' s   d i s e a s e   a n d   o t h e r   d e m e n t i a s   -   S e x :   B o t h   -   A & g t ; - & l t ; M e a s u r e s \ D e a t h s   -   A l z h e i m e r ' s   d i s e a s e   a n d   o t h e r   d e m e n t i a s   -   S e x :   B o t h   -   A & g t ; \ C O L U M N < / K e y > < / D i a g r a m O b j e c t K e y > < D i a g r a m O b j e c t K e y > < K e y > L i n k s \ & l t ; C o l u m n s \ S u m   o f   D e a t h s   -   A l z h e i m e r ' s   d i s e a s e   a n d   o t h e r   d e m e n t i a s   -   S e x :   B o t h   -   A & g t ; - & l t ; M e a s u r e s \ D e a t h s   -   A l z h e i m e r ' s   d i s e a s e   a n d   o t h e r   d e m e n t i a s   -   S e x :   B o t h   -   A & g t ; \ M E A S U R E < / K e y > < / D i a g r a m O b j e c t K e y > < D i a g r a m O b j e c t K e y > < K e y > L i n k s \ & l t ; C o l u m n s \ S u m   o f   D e a t h s   -   P a r k i n s o n ' s   d i s e a s e   -   S e x :   B o t h   -   A g e :   A l l   A g e s   ( N u m b e r & g t ; - & l t ; M e a s u r e s \ D e a t h s   -   P a r k i n s o n ' s   d i s e a s e   -   S e x :   B o t h   -   A g e :   A l l   A g e s   ( N u m b e r & g t ; < / K e y > < / D i a g r a m O b j e c t K e y > < D i a g r a m O b j e c t K e y > < K e y > L i n k s \ & l t ; C o l u m n s \ S u m   o f   D e a t h s   -   P a r k i n s o n ' s   d i s e a s e   -   S e x :   B o t h   -   A g e :   A l l   A g e s   ( N u m b e r & g t ; - & l t ; M e a s u r e s \ D e a t h s   -   P a r k i n s o n ' s   d i s e a s e   -   S e x :   B o t h   -   A g e :   A l l   A g e s   ( N u m b e r & g t ; \ C O L U M N < / K e y > < / D i a g r a m O b j e c t K e y > < D i a g r a m O b j e c t K e y > < K e y > L i n k s \ & l t ; C o l u m n s \ S u m   o f   D e a t h s   -   P a r k i n s o n ' s   d i s e a s e   -   S e x :   B o t h   -   A g e :   A l l   A g e s   ( N u m b e r & g t ; - & l t ; M e a s u r e s \ D e a t h s   -   P a r k i n s o n ' s   d i s e a s e   -   S e x :   B o t h   -   A g e :   A l l   A g e s   ( N u m b e r & g t ; \ M E A S U R E < / K e y > < / D i a g r a m O b j e c t K e y > < D i a g r a m O b j e c t K e y > < K e y > L i n k s \ & l t ; C o l u m n s \ S u m   o f   D e a t h s   -   N u t r i t i o n a l   d e f i c i e n c i e s   -   S e x :   B o t h   -   A g e :   A l l   A g e s   ( N & g t ; - & l t ; M e a s u r e s \ D e a t h s   -   N u t r i t i o n a l   d e f i c i e n c i e s   -   S e x :   B o t h   -   A g e :   A l l   A g e s   ( N & g t ; < / K e y > < / D i a g r a m O b j e c t K e y > < D i a g r a m O b j e c t K e y > < K e y > L i n k s \ & l t ; C o l u m n s \ S u m   o f   D e a t h s   -   N u t r i t i o n a l   d e f i c i e n c i e s   -   S e x :   B o t h   -   A g e :   A l l   A g e s   ( N & g t ; - & l t ; M e a s u r e s \ D e a t h s   -   N u t r i t i o n a l   d e f i c i e n c i e s   -   S e x :   B o t h   -   A g e :   A l l   A g e s   ( N & g t ; \ C O L U M N < / K e y > < / D i a g r a m O b j e c t K e y > < D i a g r a m O b j e c t K e y > < K e y > L i n k s \ & l t ; C o l u m n s \ S u m   o f   D e a t h s   -   N u t r i t i o n a l   d e f i c i e n c i e s   -   S e x :   B o t h   -   A g e :   A l l   A g e s   ( N & g t ; - & l t ; M e a s u r e s \ D e a t h s   -   N u t r i t i o n a l   d e f i c i e n c i e s   -   S e x :   B o t h   -   A g e :   A l l   A g e s   ( N & g t ; \ M E A S U R E < / K e y > < / D i a g r a m O b j e c t K e y > < D i a g r a m O b j e c t K e y > < K e y > L i n k s \ & l t ; C o l u m n s \ S u m   o f   D e a t h s   -   M a l a r i a   -   S e x :   B o t h   -   A g e :   A l l   A g e s   ( N u m b e r ) & g t ; - & l t ; M e a s u r e s \ D e a t h s   -   M a l a r i a   -   S e x :   B o t h   -   A g e :   A l l   A g e s   ( N u m b e r ) & g t ; < / K e y > < / D i a g r a m O b j e c t K e y > < D i a g r a m O b j e c t K e y > < K e y > L i n k s \ & l t ; C o l u m n s \ S u m   o f   D e a t h s   -   M a l a r i a   -   S e x :   B o t h   -   A g e :   A l l   A g e s   ( N u m b e r ) & g t ; - & l t ; M e a s u r e s \ D e a t h s   -   M a l a r i a   -   S e x :   B o t h   -   A g e :   A l l   A g e s   ( N u m b e r ) & g t ; \ C O L U M N < / K e y > < / D i a g r a m O b j e c t K e y > < D i a g r a m O b j e c t K e y > < K e y > L i n k s \ & l t ; C o l u m n s \ S u m   o f   D e a t h s   -   M a l a r i a   -   S e x :   B o t h   -   A g e :   A l l   A g e s   ( N u m b e r ) & g t ; - & l t ; M e a s u r e s \ D e a t h s   -   M a l a r i a   -   S e x :   B o t h   -   A g e :   A l l   A g e s   ( N u m b e r ) & g t ; \ M E A S U R E < / K e y > < / D i a g r a m O b j e c t K e y > < D i a g r a m O b j e c t K e y > < K e y > L i n k s \ & l t ; C o l u m n s \ S u m   o f   D e a t h s   -   D r o w n i n g   -   S e x :   B o t h   -   A g e :   A l l   A g e s   ( N u m b e r ) & g t ; - & l t ; M e a s u r e s \ D e a t h s   -   D r o w n i n g   -   S e x :   B o t h   -   A g e :   A l l   A g e s   ( N u m b e r ) & g t ; < / K e y > < / D i a g r a m O b j e c t K e y > < D i a g r a m O b j e c t K e y > < K e y > L i n k s \ & l t ; C o l u m n s \ S u m   o f   D e a t h s   -   D r o w n i n g   -   S e x :   B o t h   -   A g e :   A l l   A g e s   ( N u m b e r ) & g t ; - & l t ; M e a s u r e s \ D e a t h s   -   D r o w n i n g   -   S e x :   B o t h   -   A g e :   A l l   A g e s   ( N u m b e r ) & g t ; \ C O L U M N < / K e y > < / D i a g r a m O b j e c t K e y > < D i a g r a m O b j e c t K e y > < K e y > L i n k s \ & l t ; C o l u m n s \ S u m   o f   D e a t h s   -   D r o w n i n g   -   S e x :   B o t h   -   A g e :   A l l   A g e s   ( N u m b e r ) & g t ; - & l t ; M e a s u r e s \ D e a t h s   -   D r o w n i n g   -   S e x :   B o t h   -   A g e :   A l l   A g e s   ( N u m b e r ) & g t ; \ M E A S U R E < / K e y > < / D i a g r a m O b j e c t K e y > < D i a g r a m O b j e c t K e y > < K e y > L i n k s \ & l t ; C o l u m n s \ S u m   o f   D e a t h s   -   I n t e r p e r s o n a l   v i o l e n c e   -   S e x :   B o t h   -   A g e :   A l l   A g e s   ( N u m & g t ; - & l t ; M e a s u r e s \ D e a t h s   -   I n t e r p e r s o n a l   v i o l e n c e   -   S e x :   B o t h   -   A g e :   A l l   A g e s   ( N u m & g t ; < / K e y > < / D i a g r a m O b j e c t K e y > < D i a g r a m O b j e c t K e y > < K e y > L i n k s \ & l t ; C o l u m n s \ S u m   o f   D e a t h s   -   I n t e r p e r s o n a l   v i o l e n c e   -   S e x :   B o t h   -   A g e :   A l l   A g e s   ( N u m & g t ; - & l t ; M e a s u r e s \ D e a t h s   -   I n t e r p e r s o n a l   v i o l e n c e   -   S e x :   B o t h   -   A g e :   A l l   A g e s   ( N u m & g t ; \ C O L U M N < / K e y > < / D i a g r a m O b j e c t K e y > < D i a g r a m O b j e c t K e y > < K e y > L i n k s \ & l t ; C o l u m n s \ S u m   o f   D e a t h s   -   I n t e r p e r s o n a l   v i o l e n c e   -   S e x :   B o t h   -   A g e :   A l l   A g e s   ( N u m & g t ; - & l t ; M e a s u r e s \ D e a t h s   -   I n t e r p e r s o n a l   v i o l e n c e   -   S e x :   B o t h   -   A g e :   A l l   A g e s   ( N u m & g t ; \ M E A S U R E < / K e y > < / D i a g r a m O b j e c t K e y > < D i a g r a m O b j e c t K e y > < K e y > L i n k s \ & l t ; C o l u m n s \ S u m   o f   D e a t h s   -   M a t e r n a l   d i s o r d e r s   -   S e x :   B o t h   -   A g e :   A l l   A g e s   ( N u m b e r ) & g t ; - & l t ; M e a s u r e s \ D e a t h s   -   M a t e r n a l   d i s o r d e r s   -   S e x :   B o t h   -   A g e :   A l l   A g e s   ( N u m b e r ) & g t ; < / K e y > < / D i a g r a m O b j e c t K e y > < D i a g r a m O b j e c t K e y > < K e y > L i n k s \ & l t ; C o l u m n s \ S u m   o f   D e a t h s   -   M a t e r n a l   d i s o r d e r s   -   S e x :   B o t h   -   A g e :   A l l   A g e s   ( N u m b e r ) & g t ; - & l t ; M e a s u r e s \ D e a t h s   -   M a t e r n a l   d i s o r d e r s   -   S e x :   B o t h   -   A g e :   A l l   A g e s   ( N u m b e r ) & g t ; \ C O L U M N < / K e y > < / D i a g r a m O b j e c t K e y > < D i a g r a m O b j e c t K e y > < K e y > L i n k s \ & l t ; C o l u m n s \ S u m   o f   D e a t h s   -   M a t e r n a l   d i s o r d e r s   -   S e x :   B o t h   -   A g e :   A l l   A g e s   ( N u m b e r ) & g t ; - & l t ; M e a s u r e s \ D e a t h s   -   M a t e r n a l   d i s o r d e r s   -   S e x :   B o t h   -   A g e :   A l l   A g e s   ( N u m b e r ) & g t ; \ M E A S U R E < / K e y > < / D i a g r a m O b j e c t K e y > < D i a g r a m O b j e c t K e y > < K e y > L i n k s \ & l t ; C o l u m n s \ S u m   o f   D e a t h s   -   H I V / A I D S   -   S e x :   B o t h   -   A g e :   A l l   A g e s   ( N u m b e r ) & g t ; - & l t ; M e a s u r e s \ D e a t h s   -   H I V / A I D S   -   S e x :   B o t h   -   A g e :   A l l   A g e s   ( N u m b e r ) & g t ; < / K e y > < / D i a g r a m O b j e c t K e y > < D i a g r a m O b j e c t K e y > < K e y > L i n k s \ & l t ; C o l u m n s \ S u m   o f   D e a t h s   -   H I V / A I D S   -   S e x :   B o t h   -   A g e :   A l l   A g e s   ( N u m b e r ) & g t ; - & l t ; M e a s u r e s \ D e a t h s   -   H I V / A I D S   -   S e x :   B o t h   -   A g e :   A l l   A g e s   ( N u m b e r ) & g t ; \ C O L U M N < / K e y > < / D i a g r a m O b j e c t K e y > < D i a g r a m O b j e c t K e y > < K e y > L i n k s \ & l t ; C o l u m n s \ S u m   o f   D e a t h s   -   H I V / A I D S   -   S e x :   B o t h   -   A g e :   A l l   A g e s   ( N u m b e r ) & g t ; - & l t ; M e a s u r e s \ D e a t h s   -   H I V / A I D S   -   S e x :   B o t h   -   A g e :   A l l   A g e s   ( N u m b e r ) & g t ; \ M E A S U R E < / K e y > < / D i a g r a m O b j e c t K e y > < D i a g r a m O b j e c t K e y > < K e y > L i n k s \ & l t ; C o l u m n s \ S u m   o f   D e a t h s   -   D r u g   u s e   d i s o r d e r s   -   S e x :   B o t h   -   A g e :   A l l   A g e s   ( N u m b e r ) & g t ; - & l t ; M e a s u r e s \ D e a t h s   -   D r u g   u s e   d i s o r d e r s   -   S e x :   B o t h   -   A g e :   A l l   A g e s   ( N u m b e r ) & g t ; < / K e y > < / D i a g r a m O b j e c t K e y > < D i a g r a m O b j e c t K e y > < K e y > L i n k s \ & l t ; C o l u m n s \ S u m   o f   D e a t h s   -   D r u g   u s e   d i s o r d e r s   -   S e x :   B o t h   -   A g e :   A l l   A g e s   ( N u m b e r ) & g t ; - & l t ; M e a s u r e s \ D e a t h s   -   D r u g   u s e   d i s o r d e r s   -   S e x :   B o t h   -   A g e :   A l l   A g e s   ( N u m b e r ) & g t ; \ C O L U M N < / K e y > < / D i a g r a m O b j e c t K e y > < D i a g r a m O b j e c t K e y > < K e y > L i n k s \ & l t ; C o l u m n s \ S u m   o f   D e a t h s   -   D r u g   u s e   d i s o r d e r s   -   S e x :   B o t h   -   A g e :   A l l   A g e s   ( N u m b e r ) & g t ; - & l t ; M e a s u r e s \ D e a t h s   -   D r u g   u s e   d i s o r d e r s   -   S e x :   B o t h   -   A g e :   A l l   A g e s   ( N u m b e r ) & g t ; \ M E A S U R E < / K e y > < / D i a g r a m O b j e c t K e y > < D i a g r a m O b j e c t K e y > < K e y > L i n k s \ & l t ; C o l u m n s \ S u m   o f   D e a t h s   -   T u b e r c u l o s i s   -   S e x :   B o t h   -   A g e :   A l l   A g e s   ( N u m b e r ) & g t ; - & l t ; M e a s u r e s \ D e a t h s   -   T u b e r c u l o s i s   -   S e x :   B o t h   -   A g e :   A l l   A g e s   ( N u m b e r ) & g t ; < / K e y > < / D i a g r a m O b j e c t K e y > < D i a g r a m O b j e c t K e y > < K e y > L i n k s \ & l t ; C o l u m n s \ S u m   o f   D e a t h s   -   T u b e r c u l o s i s   -   S e x :   B o t h   -   A g e :   A l l   A g e s   ( N u m b e r ) & g t ; - & l t ; M e a s u r e s \ D e a t h s   -   T u b e r c u l o s i s   -   S e x :   B o t h   -   A g e :   A l l   A g e s   ( N u m b e r ) & g t ; \ C O L U M N < / K e y > < / D i a g r a m O b j e c t K e y > < D i a g r a m O b j e c t K e y > < K e y > L i n k s \ & l t ; C o l u m n s \ S u m   o f   D e a t h s   -   T u b e r c u l o s i s   -   S e x :   B o t h   -   A g e :   A l l   A g e s   ( N u m b e r ) & g t ; - & l t ; M e a s u r e s \ D e a t h s   -   T u b e r c u l o s i s   -   S e x :   B o t h   -   A g e :   A l l   A g e s   ( N u m b e r ) & g t ; \ M E A S U R E < / K e y > < / D i a g r a m O b j e c t K e y > < D i a g r a m O b j e c t K e y > < K e y > L i n k s \ & l t ; C o l u m n s \ S u m   o f   D e a t h s   -   C a r d i o v a s c u l a r   d i s e a s e s   -   S e x :   B o t h   -   A g e :   A l l   A g e s   ( N u & g t ; - & l t ; M e a s u r e s \ D e a t h s   -   C a r d i o v a s c u l a r   d i s e a s e s   -   S e x :   B o t h   -   A g e :   A l l   A g e s   ( N u & g t ; < / K e y > < / D i a g r a m O b j e c t K e y > < D i a g r a m O b j e c t K e y > < K e y > L i n k s \ & l t ; C o l u m n s \ S u m   o f   D e a t h s   -   C a r d i o v a s c u l a r   d i s e a s e s   -   S e x :   B o t h   -   A g e :   A l l   A g e s   ( N u & g t ; - & l t ; M e a s u r e s \ D e a t h s   -   C a r d i o v a s c u l a r   d i s e a s e s   -   S e x :   B o t h   -   A g e :   A l l   A g e s   ( N u & g t ; \ C O L U M N < / K e y > < / D i a g r a m O b j e c t K e y > < D i a g r a m O b j e c t K e y > < K e y > L i n k s \ & l t ; C o l u m n s \ S u m   o f   D e a t h s   -   C a r d i o v a s c u l a r   d i s e a s e s   -   S e x :   B o t h   -   A g e :   A l l   A g e s   ( N u & g t ; - & l t ; M e a s u r e s \ D e a t h s   -   C a r d i o v a s c u l a r   d i s e a s e s   -   S e x :   B o t h   -   A g e :   A l l   A g e s   ( N u & g t ; \ M E A S U R E < / K e y > < / D i a g r a m O b j e c t K e y > < D i a g r a m O b j e c t K e y > < K e y > L i n k s \ & l t ; C o l u m n s \ S u m   o f   D e a t h s   -   L o w e r   r e s p i r a t o r y   i n f e c t i o n s   -   S e x :   B o t h   -   A g e :   A l l   A g e & g t ; - & l t ; M e a s u r e s \ D e a t h s   -   L o w e r   r e s p i r a t o r y   i n f e c t i o n s   -   S e x :   B o t h   -   A g e :   A l l   A g e & g t ; < / K e y > < / D i a g r a m O b j e c t K e y > < D i a g r a m O b j e c t K e y > < K e y > L i n k s \ & l t ; C o l u m n s \ S u m   o f   D e a t h s   -   L o w e r   r e s p i r a t o r y   i n f e c t i o n s   -   S e x :   B o t h   -   A g e :   A l l   A g e & g t ; - & l t ; M e a s u r e s \ D e a t h s   -   L o w e r   r e s p i r a t o r y   i n f e c t i o n s   -   S e x :   B o t h   -   A g e :   A l l   A g e & g t ; \ C O L U M N < / K e y > < / D i a g r a m O b j e c t K e y > < D i a g r a m O b j e c t K e y > < K e y > L i n k s \ & l t ; C o l u m n s \ S u m   o f   D e a t h s   -   L o w e r   r e s p i r a t o r y   i n f e c t i o n s   -   S e x :   B o t h   -   A g e :   A l l   A g e & g t ; - & l t ; M e a s u r e s \ D e a t h s   -   L o w e r   r e s p i r a t o r y   i n f e c t i o n s   -   S e x :   B o t h   -   A g e :   A l l   A g e & g t ; \ M E A S U R E < / K e y > < / D i a g r a m O b j e c t K e y > < D i a g r a m O b j e c t K e y > < K e y > L i n k s \ & l t ; C o l u m n s \ S u m   o f   D e a t h s   -   N e o n a t a l   d i s o r d e r s   -   S e x :   B o t h   -   A g e :   A l l   A g e s   ( N u m b e r ) & g t ; - & l t ; M e a s u r e s \ D e a t h s   -   N e o n a t a l   d i s o r d e r s   -   S e x :   B o t h   -   A g e :   A l l   A g e s   ( N u m b e r ) & g t ; < / K e y > < / D i a g r a m O b j e c t K e y > < D i a g r a m O b j e c t K e y > < K e y > L i n k s \ & l t ; C o l u m n s \ S u m   o f   D e a t h s   -   N e o n a t a l   d i s o r d e r s   -   S e x :   B o t h   -   A g e :   A l l   A g e s   ( N u m b e r ) & g t ; - & l t ; M e a s u r e s \ D e a t h s   -   N e o n a t a l   d i s o r d e r s   -   S e x :   B o t h   -   A g e :   A l l   A g e s   ( N u m b e r ) & g t ; \ C O L U M N < / K e y > < / D i a g r a m O b j e c t K e y > < D i a g r a m O b j e c t K e y > < K e y > L i n k s \ & l t ; C o l u m n s \ S u m   o f   D e a t h s   -   N e o n a t a l   d i s o r d e r s   -   S e x :   B o t h   -   A g e :   A l l   A g e s   ( N u m b e r ) & g t ; - & l t ; M e a s u r e s \ D e a t h s   -   N e o n a t a l   d i s o r d e r s   -   S e x :   B o t h   -   A g e :   A l l   A g e s   ( N u m b e r ) & g t ; \ M E A S U R E < / K e y > < / D i a g r a m O b j e c t K e y > < D i a g r a m O b j e c t K e y > < K e y > L i n k s \ & l t ; C o l u m n s \ S u m   o f   D e a t h s   -   A l c o h o l   u s e   d i s o r d e r s   -   S e x :   B o t h   -   A g e :   A l l   A g e s   ( N u m b & g t ; - & l t ; M e a s u r e s \ D e a t h s   -   A l c o h o l   u s e   d i s o r d e r s   -   S e x :   B o t h   -   A g e :   A l l   A g e s   ( N u m b & g t ; < / K e y > < / D i a g r a m O b j e c t K e y > < D i a g r a m O b j e c t K e y > < K e y > L i n k s \ & l t ; C o l u m n s \ S u m   o f   D e a t h s   -   A l c o h o l   u s e   d i s o r d e r s   -   S e x :   B o t h   -   A g e :   A l l   A g e s   ( N u m b & g t ; - & l t ; M e a s u r e s \ D e a t h s   -   A l c o h o l   u s e   d i s o r d e r s   -   S e x :   B o t h   -   A g e :   A l l   A g e s   ( N u m b & g t ; \ C O L U M N < / K e y > < / D i a g r a m O b j e c t K e y > < D i a g r a m O b j e c t K e y > < K e y > L i n k s \ & l t ; C o l u m n s \ S u m   o f   D e a t h s   -   A l c o h o l   u s e   d i s o r d e r s   -   S e x :   B o t h   -   A g e :   A l l   A g e s   ( N u m b & g t ; - & l t ; M e a s u r e s \ D e a t h s   -   A l c o h o l   u s e   d i s o r d e r s   -   S e x :   B o t h   -   A g e :   A l l   A g e s   ( N u m b & g t ; \ M E A S U R E < / K e y > < / D i a g r a m O b j e c t K e y > < D i a g r a m O b j e c t K e y > < K e y > L i n k s \ & l t ; C o l u m n s \ S u m   o f   D e a t h s   -   S e l f - h a r m   -   S e x :   B o t h   -   A g e :   A l l   A g e s   ( N u m b e r ) & g t ; - & l t ; M e a s u r e s \ D e a t h s   -   S e l f - h a r m   -   S e x :   B o t h   -   A g e :   A l l   A g e s   ( N u m b e r ) & g t ; < / K e y > < / D i a g r a m O b j e c t K e y > < D i a g r a m O b j e c t K e y > < K e y > L i n k s \ & l t ; C o l u m n s \ S u m   o f   D e a t h s   -   S e l f - h a r m   -   S e x :   B o t h   -   A g e :   A l l   A g e s   ( N u m b e r ) & g t ; - & l t ; M e a s u r e s \ D e a t h s   -   S e l f - h a r m   -   S e x :   B o t h   -   A g e :   A l l   A g e s   ( N u m b e r ) & g t ; \ C O L U M N < / K e y > < / D i a g r a m O b j e c t K e y > < D i a g r a m O b j e c t K e y > < K e y > L i n k s \ & l t ; C o l u m n s \ S u m   o f   D e a t h s   -   S e l f - h a r m   -   S e x :   B o t h   -   A g e :   A l l   A g e s   ( N u m b e r ) & g t ; - & l t ; M e a s u r e s \ D e a t h s   -   S e l f - h a r m   -   S e x :   B o t h   -   A g e :   A l l   A g e s   ( N u m b e r ) & g t ; \ M E A S U R E < / K e y > < / D i a g r a m O b j e c t K e y > < D i a g r a m O b j e c t K e y > < K e y > L i n k s \ & l t ; C o l u m n s \ S u m   o f   D e a t h s   -   E x p o s u r e   t o   f o r c e s   o f   n a t u r e   -   S e x :   B o t h   -   A g e :   A l l   A g e & g t ; - & l t ; M e a s u r e s \ D e a t h s   -   E x p o s u r e   t o   f o r c e s   o f   n a t u r e   -   S e x :   B o t h   -   A g e :   A l l   A g e & g t ; < / K e y > < / D i a g r a m O b j e c t K e y > < D i a g r a m O b j e c t K e y > < K e y > L i n k s \ & l t ; C o l u m n s \ S u m   o f   D e a t h s   -   E x p o s u r e   t o   f o r c e s   o f   n a t u r e   -   S e x :   B o t h   -   A g e :   A l l   A g e & g t ; - & l t ; M e a s u r e s \ D e a t h s   -   E x p o s u r e   t o   f o r c e s   o f   n a t u r e   -   S e x :   B o t h   -   A g e :   A l l   A g e & g t ; \ C O L U M N < / K e y > < / D i a g r a m O b j e c t K e y > < D i a g r a m O b j e c t K e y > < K e y > L i n k s \ & l t ; C o l u m n s \ S u m   o f   D e a t h s   -   E x p o s u r e   t o   f o r c e s   o f   n a t u r e   -   S e x :   B o t h   -   A g e :   A l l   A g e & g t ; - & l t ; M e a s u r e s \ D e a t h s   -   E x p o s u r e   t o   f o r c e s   o f   n a t u r e   -   S e x :   B o t h   -   A g e :   A l l   A g e & g t ; \ M E A S U R E < / K e y > < / D i a g r a m O b j e c t K e y > < D i a g r a m O b j e c t K e y > < K e y > L i n k s \ & l t ; C o l u m n s \ S u m   o f   D e a t h s   -   D i a r r h e a l   d i s e a s e s   -   S e x :   B o t h   -   A g e :   A l l   A g e s   ( N u m b e r ) & g t ; - & l t ; M e a s u r e s \ D e a t h s   -   D i a r r h e a l   d i s e a s e s   -   S e x :   B o t h   -   A g e :   A l l   A g e s   ( N u m b e r ) & g t ; < / K e y > < / D i a g r a m O b j e c t K e y > < D i a g r a m O b j e c t K e y > < K e y > L i n k s \ & l t ; C o l u m n s \ S u m   o f   D e a t h s   -   D i a r r h e a l   d i s e a s e s   -   S e x :   B o t h   -   A g e :   A l l   A g e s   ( N u m b e r ) & g t ; - & l t ; M e a s u r e s \ D e a t h s   -   D i a r r h e a l   d i s e a s e s   -   S e x :   B o t h   -   A g e :   A l l   A g e s   ( N u m b e r ) & g t ; \ C O L U M N < / K e y > < / D i a g r a m O b j e c t K e y > < D i a g r a m O b j e c t K e y > < K e y > L i n k s \ & l t ; C o l u m n s \ S u m   o f   D e a t h s   -   D i a r r h e a l   d i s e a s e s   -   S e x :   B o t h   -   A g e :   A l l   A g e s   ( N u m b e r ) & g t ; - & l t ; M e a s u r e s \ D e a t h s   -   D i a r r h e a l   d i s e a s e s   -   S e x :   B o t h   -   A g e :   A l l   A g e s   ( N u m b e r ) & g t ; \ M E A S U R E < / K e y > < / D i a g r a m O b j e c t K e y > < D i a g r a m O b j e c t K e y > < K e y > L i n k s \ & l t ; C o l u m n s \ S u m   o f   D e a t h s   -   E n v i r o n m e n t a l   h e a t   a n d   c o l d   e x p o s u r e   -   S e x :   B o t h   -   A g e : & g t ; - & l t ; M e a s u r e s \ D e a t h s   -   E n v i r o n m e n t a l   h e a t   a n d   c o l d   e x p o s u r e   -   S e x :   B o t h   -   A g e : & g t ; < / K e y > < / D i a g r a m O b j e c t K e y > < D i a g r a m O b j e c t K e y > < K e y > L i n k s \ & l t ; C o l u m n s \ S u m   o f   D e a t h s   -   E n v i r o n m e n t a l   h e a t   a n d   c o l d   e x p o s u r e   -   S e x :   B o t h   -   A g e : & g t ; - & l t ; M e a s u r e s \ D e a t h s   -   E n v i r o n m e n t a l   h e a t   a n d   c o l d   e x p o s u r e   -   S e x :   B o t h   -   A g e : & g t ; \ C O L U M N < / K e y > < / D i a g r a m O b j e c t K e y > < D i a g r a m O b j e c t K e y > < K e y > L i n k s \ & l t ; C o l u m n s \ S u m   o f   D e a t h s   -   E n v i r o n m e n t a l   h e a t   a n d   c o l d   e x p o s u r e   -   S e x :   B o t h   -   A g e : & g t ; - & l t ; M e a s u r e s \ D e a t h s   -   E n v i r o n m e n t a l   h e a t   a n d   c o l d   e x p o s u r e   -   S e x :   B o t h   -   A g e : & g t ; \ M E A S U R E < / K e y > < / D i a g r a m O b j e c t K e y > < D i a g r a m O b j e c t K e y > < K e y > L i n k s \ & l t ; C o l u m n s \ S u m   o f   D e a t h s   -   N e o p l a s m s   -   S e x :   B o t h   -   A g e :   A l l   A g e s   ( N u m b e r ) & g t ; - & l t ; M e a s u r e s \ D e a t h s   -   N e o p l a s m s   -   S e x :   B o t h   -   A g e :   A l l   A g e s   ( N u m b e r ) & g t ; < / K e y > < / D i a g r a m O b j e c t K e y > < D i a g r a m O b j e c t K e y > < K e y > L i n k s \ & l t ; C o l u m n s \ S u m   o f   D e a t h s   -   N e o p l a s m s   -   S e x :   B o t h   -   A g e :   A l l   A g e s   ( N u m b e r ) & g t ; - & l t ; M e a s u r e s \ D e a t h s   -   N e o p l a s m s   -   S e x :   B o t h   -   A g e :   A l l   A g e s   ( N u m b e r ) & g t ; \ C O L U M N < / K e y > < / D i a g r a m O b j e c t K e y > < D i a g r a m O b j e c t K e y > < K e y > L i n k s \ & l t ; C o l u m n s \ S u m   o f   D e a t h s   -   N e o p l a s m s   -   S e x :   B o t h   -   A g e :   A l l   A g e s   ( N u m b e r ) & g t ; - & l t ; M e a s u r e s \ D e a t h s   -   N e o p l a s m s   -   S e x :   B o t h   -   A g e :   A l l   A g e s   ( N u m b e r ) & g t ; \ M E A S U R E < / K e y > < / D i a g r a m O b j e c t K e y > < D i a g r a m O b j e c t K e y > < K e y > L i n k s \ & l t ; C o l u m n s \ S u m   o f   D e a t h s   -   C o n f l i c t   a n d   t e r r o r i s m   -   S e x :   B o t h   -   A g e :   A l l   A g e s   ( N u m & g t ; - & l t ; M e a s u r e s \ D e a t h s   -   C o n f l i c t   a n d   t e r r o r i s m   -   S e x :   B o t h   -   A g e :   A l l   A g e s   ( N u m & g t ; < / K e y > < / D i a g r a m O b j e c t K e y > < D i a g r a m O b j e c t K e y > < K e y > L i n k s \ & l t ; C o l u m n s \ S u m   o f   D e a t h s   -   C o n f l i c t   a n d   t e r r o r i s m   -   S e x :   B o t h   -   A g e :   A l l   A g e s   ( N u m & g t ; - & l t ; M e a s u r e s \ D e a t h s   -   C o n f l i c t   a n d   t e r r o r i s m   -   S e x :   B o t h   -   A g e :   A l l   A g e s   ( N u m & g t ; \ C O L U M N < / K e y > < / D i a g r a m O b j e c t K e y > < D i a g r a m O b j e c t K e y > < K e y > L i n k s \ & l t ; C o l u m n s \ S u m   o f   D e a t h s   -   C o n f l i c t   a n d   t e r r o r i s m   -   S e x :   B o t h   -   A g e :   A l l   A g e s   ( N u m & g t ; - & l t ; M e a s u r e s \ D e a t h s   -   C o n f l i c t   a n d   t e r r o r i s m   -   S e x :   B o t h   -   A g e :   A l l   A g e s   ( N u m & g t ; \ M E A S U R E < / K e y > < / D i a g r a m O b j e c t K e y > < D i a g r a m O b j e c t K e y > < K e y > L i n k s \ & l t ; C o l u m n s \ S u m   o f   D e a t h s   -   D i a b e t e s   m e l l i t u s   -   S e x :   B o t h   -   A g e :   A l l   A g e s   ( N u m b e r ) & g t ; - & l t ; M e a s u r e s \ D e a t h s   -   D i a b e t e s   m e l l i t u s   -   S e x :   B o t h   -   A g e :   A l l   A g e s   ( N u m b e r ) & g t ; < / K e y > < / D i a g r a m O b j e c t K e y > < D i a g r a m O b j e c t K e y > < K e y > L i n k s \ & l t ; C o l u m n s \ S u m   o f   D e a t h s   -   D i a b e t e s   m e l l i t u s   -   S e x :   B o t h   -   A g e :   A l l   A g e s   ( N u m b e r ) & g t ; - & l t ; M e a s u r e s \ D e a t h s   -   D i a b e t e s   m e l l i t u s   -   S e x :   B o t h   -   A g e :   A l l   A g e s   ( N u m b e r ) & g t ; \ C O L U M N < / K e y > < / D i a g r a m O b j e c t K e y > < D i a g r a m O b j e c t K e y > < K e y > L i n k s \ & l t ; C o l u m n s \ S u m   o f   D e a t h s   -   D i a b e t e s   m e l l i t u s   -   S e x :   B o t h   -   A g e :   A l l   A g e s   ( N u m b e r ) & g t ; - & l t ; M e a s u r e s \ D e a t h s   -   D i a b e t e s   m e l l i t u s   -   S e x :   B o t h   -   A g e :   A l l   A g e s   ( N u m b e r ) & g t ; \ M E A S U R E < / K e y > < / D i a g r a m O b j e c t K e y > < D i a g r a m O b j e c t K e y > < K e y > L i n k s \ & l t ; C o l u m n s \ S u m   o f   D e a t h s   -   C h r o n i c   k i d n e y   d i s e a s e   -   S e x :   B o t h   -   A g e :   A l l   A g e s   ( N u m & g t ; - & l t ; M e a s u r e s \ D e a t h s   -   C h r o n i c   k i d n e y   d i s e a s e   -   S e x :   B o t h   -   A g e :   A l l   A g e s   ( N u m & g t ; < / K e y > < / D i a g r a m O b j e c t K e y > < D i a g r a m O b j e c t K e y > < K e y > L i n k s \ & l t ; C o l u m n s \ S u m   o f   D e a t h s   -   C h r o n i c   k i d n e y   d i s e a s e   -   S e x :   B o t h   -   A g e :   A l l   A g e s   ( N u m & g t ; - & l t ; M e a s u r e s \ D e a t h s   -   C h r o n i c   k i d n e y   d i s e a s e   -   S e x :   B o t h   -   A g e :   A l l   A g e s   ( N u m & g t ; \ C O L U M N < / K e y > < / D i a g r a m O b j e c t K e y > < D i a g r a m O b j e c t K e y > < K e y > L i n k s \ & l t ; C o l u m n s \ S u m   o f   D e a t h s   -   C h r o n i c   k i d n e y   d i s e a s e   -   S e x :   B o t h   -   A g e :   A l l   A g e s   ( N u m & g t ; - & l t ; M e a s u r e s \ D e a t h s   -   C h r o n i c   k i d n e y   d i s e a s e   -   S e x :   B o t h   -   A g e :   A l l   A g e s   ( N u m & g t ; \ M E A S U R E < / K e y > < / D i a g r a m O b j e c t K e y > < D i a g r a m O b j e c t K e y > < K e y > L i n k s \ & l t ; C o l u m n s \ S u m   o f   D e a t h s   -   P o i s o n i n g s   -   S e x :   B o t h   -   A g e :   A l l   A g e s   ( N u m b e r ) & g t ; - & l t ; M e a s u r e s \ D e a t h s   -   P o i s o n i n g s   -   S e x :   B o t h   -   A g e :   A l l   A g e s   ( N u m b e r ) & g t ; < / K e y > < / D i a g r a m O b j e c t K e y > < D i a g r a m O b j e c t K e y > < K e y > L i n k s \ & l t ; C o l u m n s \ S u m   o f   D e a t h s   -   P o i s o n i n g s   -   S e x :   B o t h   -   A g e :   A l l   A g e s   ( N u m b e r ) & g t ; - & l t ; M e a s u r e s \ D e a t h s   -   P o i s o n i n g s   -   S e x :   B o t h   -   A g e :   A l l   A g e s   ( N u m b e r ) & g t ; \ C O L U M N < / K e y > < / D i a g r a m O b j e c t K e y > < D i a g r a m O b j e c t K e y > < K e y > L i n k s \ & l t ; C o l u m n s \ S u m   o f   D e a t h s   -   P o i s o n i n g s   -   S e x :   B o t h   -   A g e :   A l l   A g e s   ( N u m b e r ) & g t ; - & l t ; M e a s u r e s \ D e a t h s   -   P o i s o n i n g s   -   S e x :   B o t h   -   A g e :   A l l   A g e s   ( N u m b e r ) & g t ; \ M E A S U R E < / K e y > < / D i a g r a m O b j e c t K e y > < D i a g r a m O b j e c t K e y > < K e y > L i n k s \ & l t ; C o l u m n s \ S u m   o f   D e a t h s   -   P r o t e i n - e n e r g y   m a l n u t r i t i o n   -   S e x :   B o t h   -   A g e :   A l l   A g e s & g t ; - & l t ; M e a s u r e s \ D e a t h s   -   P r o t e i n - e n e r g y   m a l n u t r i t i o n   -   S e x :   B o t h   -   A g e :   A l l   A g e s & g t ; < / K e y > < / D i a g r a m O b j e c t K e y > < D i a g r a m O b j e c t K e y > < K e y > L i n k s \ & l t ; C o l u m n s \ S u m   o f   D e a t h s   -   P r o t e i n - e n e r g y   m a l n u t r i t i o n   -   S e x :   B o t h   -   A g e :   A l l   A g e s & g t ; - & l t ; M e a s u r e s \ D e a t h s   -   P r o t e i n - e n e r g y   m a l n u t r i t i o n   -   S e x :   B o t h   -   A g e :   A l l   A g e s & g t ; \ C O L U M N < / K e y > < / D i a g r a m O b j e c t K e y > < D i a g r a m O b j e c t K e y > < K e y > L i n k s \ & l t ; C o l u m n s \ S u m   o f   D e a t h s   -   P r o t e i n - e n e r g y   m a l n u t r i t i o n   -   S e x :   B o t h   -   A g e :   A l l   A g e s & g t ; - & l t ; M e a s u r e s \ D e a t h s   -   P r o t e i n - e n e r g y   m a l n u t r i t i o n   -   S e x :   B o t h   -   A g e :   A l l   A g e s & g t ; \ M E A S U R E < / K e y > < / D i a g r a m O b j e c t K e y > < D i a g r a m O b j e c t K e y > < K e y > L i n k s \ & l t ; C o l u m n s \ S u m   o f   T e r r o r i s m   ( d e a t h s ) & g t ; - & l t ; M e a s u r e s \ T e r r o r i s m   ( d e a t h s ) & g t ; < / K e y > < / D i a g r a m O b j e c t K e y > < D i a g r a m O b j e c t K e y > < K e y > L i n k s \ & l t ; C o l u m n s \ S u m   o f   T e r r o r i s m   ( d e a t h s ) & g t ; - & l t ; M e a s u r e s \ T e r r o r i s m   ( d e a t h s ) & g t ; \ C O L U M N < / K e y > < / D i a g r a m O b j e c t K e y > < D i a g r a m O b j e c t K e y > < K e y > L i n k s \ & l t ; C o l u m n s \ S u m   o f   T e r r o r i s m   ( d e a t h s ) & g t ; - & l t ; M e a s u r e s \ T e r r o r i s m   ( d e a t h s ) & g t ; \ M E A S U R E < / K e y > < / D i a g r a m O b j e c t K e y > < D i a g r a m O b j e c t K e y > < K e y > L i n k s \ & l t ; C o l u m n s \ S u m   o f   D e a t h s   -   R o a d   i n j u r i e s   -   S e x :   B o t h   -   A g e :   A l l   A g e s   ( N u m b e r ) & g t ; - & l t ; M e a s u r e s \ D e a t h s   -   R o a d   i n j u r i e s   -   S e x :   B o t h   -   A g e :   A l l   A g e s   ( N u m b e r ) & g t ; < / K e y > < / D i a g r a m O b j e c t K e y > < D i a g r a m O b j e c t K e y > < K e y > L i n k s \ & l t ; C o l u m n s \ S u m   o f   D e a t h s   -   R o a d   i n j u r i e s   -   S e x :   B o t h   -   A g e :   A l l   A g e s   ( N u m b e r ) & g t ; - & l t ; M e a s u r e s \ D e a t h s   -   R o a d   i n j u r i e s   -   S e x :   B o t h   -   A g e :   A l l   A g e s   ( N u m b e r ) & g t ; \ C O L U M N < / K e y > < / D i a g r a m O b j e c t K e y > < D i a g r a m O b j e c t K e y > < K e y > L i n k s \ & l t ; C o l u m n s \ S u m   o f   D e a t h s   -   R o a d   i n j u r i e s   -   S e x :   B o t h   -   A g e :   A l l   A g e s   ( N u m b e r ) & g t ; - & l t ; M e a s u r e s \ D e a t h s   -   R o a d   i n j u r i e s   -   S e x :   B o t h   -   A g e :   A l l   A g e s   ( N u m b e r ) & g t ; \ M E A S U R E < / K e y > < / D i a g r a m O b j e c t K e y > < D i a g r a m O b j e c t K e y > < K e y > L i n k s \ & l t ; C o l u m n s \ S u m   o f   D e a t h s   -   C h r o n i c   r e s p i r a t o r y   d i s e a s e s   -   S e x :   B o t h   -   A g e :   A l l   A g e & g t ; - & l t ; M e a s u r e s \ D e a t h s   -   C h r o n i c   r e s p i r a t o r y   d i s e a s e s   -   S e x :   B o t h   -   A g e :   A l l   A g e & g t ; < / K e y > < / D i a g r a m O b j e c t K e y > < D i a g r a m O b j e c t K e y > < K e y > L i n k s \ & l t ; C o l u m n s \ S u m   o f   D e a t h s   -   C h r o n i c   r e s p i r a t o r y   d i s e a s e s   -   S e x :   B o t h   -   A g e :   A l l   A g e & g t ; - & l t ; M e a s u r e s \ D e a t h s   -   C h r o n i c   r e s p i r a t o r y   d i s e a s e s   -   S e x :   B o t h   -   A g e :   A l l   A g e & g t ; \ C O L U M N < / K e y > < / D i a g r a m O b j e c t K e y > < D i a g r a m O b j e c t K e y > < K e y > L i n k s \ & l t ; C o l u m n s \ S u m   o f   D e a t h s   -   C h r o n i c   r e s p i r a t o r y   d i s e a s e s   -   S e x :   B o t h   -   A g e :   A l l   A g e & g t ; - & l t ; M e a s u r e s \ D e a t h s   -   C h r o n i c   r e s p i r a t o r y   d i s e a s e s   -   S e x :   B o t h   -   A g e :   A l l   A g e & g t ; \ M E A S U R E < / K e y > < / D i a g r a m O b j e c t K e y > < D i a g r a m O b j e c t K e y > < K e y > L i n k s \ & l t ; C o l u m n s \ S u m   o f   D e a t h s   -   C i r r h o s i s   a n d   o t h e r   c h r o n i c   l i v e r   d i s e a s e s   -   S e x :   B o t h & g t ; - & l t ; M e a s u r e s \ D e a t h s   -   C i r r h o s i s   a n d   o t h e r   c h r o n i c   l i v e r   d i s e a s e s   -   S e x :   B o t h & g t ; < / K e y > < / D i a g r a m O b j e c t K e y > < D i a g r a m O b j e c t K e y > < K e y > L i n k s \ & l t ; C o l u m n s \ S u m   o f   D e a t h s   -   C i r r h o s i s   a n d   o t h e r   c h r o n i c   l i v e r   d i s e a s e s   -   S e x :   B o t h & g t ; - & l t ; M e a s u r e s \ D e a t h s   -   C i r r h o s i s   a n d   o t h e r   c h r o n i c   l i v e r   d i s e a s e s   -   S e x :   B o t h & g t ; \ C O L U M N < / K e y > < / D i a g r a m O b j e c t K e y > < D i a g r a m O b j e c t K e y > < K e y > L i n k s \ & l t ; C o l u m n s \ S u m   o f   D e a t h s   -   C i r r h o s i s   a n d   o t h e r   c h r o n i c   l i v e r   d i s e a s e s   -   S e x :   B o t h & g t ; - & l t ; M e a s u r e s \ D e a t h s   -   C i r r h o s i s   a n d   o t h e r   c h r o n i c   l i v e r   d i s e a s e s   -   S e x :   B o t h & g t ; \ M E A S U R E < / K e y > < / D i a g r a m O b j e c t K e y > < D i a g r a m O b j e c t K e y > < K e y > L i n k s \ & l t ; C o l u m n s \ S u m   o f   D e a t h s   -   D i g e s t i v e   d i s e a s e s   -   S e x :   B o t h   -   A g e :   A l l   A g e s   ( N u m b e r ) & g t ; - & l t ; M e a s u r e s \ D e a t h s   -   D i g e s t i v e   d i s e a s e s   -   S e x :   B o t h   -   A g e :   A l l   A g e s   ( N u m b e r ) & g t ; < / K e y > < / D i a g r a m O b j e c t K e y > < D i a g r a m O b j e c t K e y > < K e y > L i n k s \ & l t ; C o l u m n s \ S u m   o f   D e a t h s   -   D i g e s t i v e   d i s e a s e s   -   S e x :   B o t h   -   A g e :   A l l   A g e s   ( N u m b e r ) & g t ; - & l t ; M e a s u r e s \ D e a t h s   -   D i g e s t i v e   d i s e a s e s   -   S e x :   B o t h   -   A g e :   A l l   A g e s   ( N u m b e r ) & g t ; \ C O L U M N < / K e y > < / D i a g r a m O b j e c t K e y > < D i a g r a m O b j e c t K e y > < K e y > L i n k s \ & l t ; C o l u m n s \ S u m   o f   D e a t h s   -   D i g e s t i v e   d i s e a s e s   -   S e x :   B o t h   -   A g e :   A l l   A g e s   ( N u m b e r ) & g t ; - & l t ; M e a s u r e s \ D e a t h s   -   D i g e s t i v e   d i s e a s e s   -   S e x :   B o t h   -   A g e :   A l l   A g e s   ( N u m b e r ) & g t ; \ M E A S U R E < / K e y > < / D i a g r a m O b j e c t K e y > < D i a g r a m O b j e c t K e y > < K e y > L i n k s \ & l t ; C o l u m n s \ S u m   o f   D e a t h s   -   F i r e ,   h e a t ,   a n d   h o t   s u b s t a n c e s   -   S e x :   B o t h   -   A g e :   A l l   A & g t ; - & l t ; M e a s u r e s \ D e a t h s   -   F i r e ,   h e a t ,   a n d   h o t   s u b s t a n c e s   -   S e x :   B o t h   -   A g e :   A l l   A & g t ; < / K e y > < / D i a g r a m O b j e c t K e y > < D i a g r a m O b j e c t K e y > < K e y > L i n k s \ & l t ; C o l u m n s \ S u m   o f   D e a t h s   -   F i r e ,   h e a t ,   a n d   h o t   s u b s t a n c e s   -   S e x :   B o t h   -   A g e :   A l l   A & g t ; - & l t ; M e a s u r e s \ D e a t h s   -   F i r e ,   h e a t ,   a n d   h o t   s u b s t a n c e s   -   S e x :   B o t h   -   A g e :   A l l   A & g t ; \ C O L U M N < / K e y > < / D i a g r a m O b j e c t K e y > < D i a g r a m O b j e c t K e y > < K e y > L i n k s \ & l t ; C o l u m n s \ S u m   o f   D e a t h s   -   F i r e ,   h e a t ,   a n d   h o t   s u b s t a n c e s   -   S e x :   B o t h   -   A g e :   A l l   A & g t ; - & l t ; M e a s u r e s \ D e a t h s   -   F i r e ,   h e a t ,   a n d   h o t   s u b s t a n c e s   -   S e x :   B o t h   -   A g e :   A l l   A & g t ; \ M E A S U R E < / K e y > < / D i a g r a m O b j e c t K e y > < D i a g r a m O b j e c t K e y > < K e y > L i n k s \ & l t ; C o l u m n s \ S u m   o f   D e a t h s   -   A c u t e   h e p a t i t i s   -   S e x :   B o t h   -   A g e :   A l l   A g e s   ( N u m b e r ) & g t ; - & l t ; M e a s u r e s \ D e a t h s   -   A c u t e   h e p a t i t i s   -   S e x :   B o t h   -   A g e :   A l l   A g e s   ( N u m b e r ) & g t ; < / K e y > < / D i a g r a m O b j e c t K e y > < D i a g r a m O b j e c t K e y > < K e y > L i n k s \ & l t ; C o l u m n s \ S u m   o f   D e a t h s   -   A c u t e   h e p a t i t i s   -   S e x :   B o t h   -   A g e :   A l l   A g e s   ( N u m b e r ) & g t ; - & l t ; M e a s u r e s \ D e a t h s   -   A c u t e   h e p a t i t i s   -   S e x :   B o t h   -   A g e :   A l l   A g e s   ( N u m b e r ) & g t ; \ C O L U M N < / K e y > < / D i a g r a m O b j e c t K e y > < D i a g r a m O b j e c t K e y > < K e y > L i n k s \ & l t ; C o l u m n s \ S u m   o f   D e a t h s   -   A c u t e   h e p a t i t i s   -   S e x :   B o t h   -   A g e :   A l l   A g e s   ( N u m b e r ) & g t ; - & l t ; M e a s u r e s \ D e a t h s   -   A c u t e   h e p a t i t i s   -   S e x :   B o t h   -   A g e :   A l l   A g e s   ( N u m b e r ) & g t ; \ M E A S U R E 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 N u m b e r   o f   e x e c u t i o n s   ( A m n e s t y   I n t e r n a t i o n a l ) < / K e y > < / a : K e y > < a : V a l u e   i : t y p e = " M e a s u r e G r i d N o d e V i e w S t a t e " > < C o l u m n > 3 < / C o l u m n > < L a y e d O u t > t r u e < / L a y e d O u t > < W a s U I I n v i s i b l e > t r u e < / W a s U I I n v i s i b l e > < / a : V a l u e > < / a : K e y V a l u e O f D i a g r a m O b j e c t K e y a n y T y p e z b w N T n L X > < a : K e y V a l u e O f D i a g r a m O b j e c t K e y a n y T y p e z b w N T n L X > < a : K e y > < K e y > M e a s u r e s \ S u m   o f   N u m b e r   o f   e x e c u t i o n s   ( A m n e s t y   I n t e r n a t i o n a l ) \ T a g I n f o \ F o r m u l a < / K e y > < / a : K e y > < a : V a l u e   i : t y p e = " M e a s u r e G r i d V i e w S t a t e I D i a g r a m T a g A d d i t i o n a l I n f o " / > < / a : K e y V a l u e O f D i a g r a m O b j e c t K e y a n y T y p e z b w N T n L X > < a : K e y V a l u e O f D i a g r a m O b j e c t K e y a n y T y p e z b w N T n L X > < a : K e y > < K e y > M e a s u r e s \ S u m   o f   D e a t h s   -   M e n i n g i t i s   -   S e x :   B o t h   -   A g e :   A l l   A g e s   ( N u m b e r ) < / K e y > < / a : K e y > < a : V a l u e   i : t y p e = " M e a s u r e G r i d N o d e V i e w S t a t e " > < C o l u m n > 4 < / C o l u m n > < L a y e d O u t > t r u e < / L a y e d O u t > < W a s U I I n v i s i b l e > t r u e < / W a s U I I n v i s i b l e > < / a : V a l u e > < / a : K e y V a l u e O f D i a g r a m O b j e c t K e y a n y T y p e z b w N T n L X > < a : K e y V a l u e O f D i a g r a m O b j e c t K e y a n y T y p e z b w N T n L X > < a : K e y > < K e y > M e a s u r e s \ S u m   o f   D e a t h s   -   M e n i n g i t i s   -   S e x :   B o t h   -   A g e :   A l l   A g e s   ( N u m b e r ) \ T a g I n f o \ F o r m u l a < / K e y > < / a : K e y > < a : V a l u e   i : t y p e = " M e a s u r e G r i d V i e w S t a t e I D i a g r a m T a g A d d i t i o n a l I n f o " / > < / a : K e y V a l u e O f D i a g r a m O b j e c t K e y a n y T y p e z b w N T n L X > < a : K e y V a l u e O f D i a g r a m O b j e c t K e y a n y T y p e z b w N T n L X > < a : K e y > < K e y > M e a s u r e s \ S u m   o f   D e a t h s   -   A l z h e i m e r ' s   d i s e a s e   a n d   o t h e r   d e m e n t i a s   -   S e x :   B o t h   -   A < / K e y > < / a : K e y > < a : V a l u e   i : t y p e = " M e a s u r e G r i d N o d e V i e w S t a t e " > < C o l u m n > 5 < / C o l u m n > < L a y e d O u t > t r u e < / L a y e d O u t > < W a s U I I n v i s i b l e > t r u e < / W a s U I I n v i s i b l e > < / a : V a l u e > < / a : K e y V a l u e O f D i a g r a m O b j e c t K e y a n y T y p e z b w N T n L X > < a : K e y V a l u e O f D i a g r a m O b j e c t K e y a n y T y p e z b w N T n L X > < a : K e y > < K e y > M e a s u r e s \ S u m   o f   D e a t h s   -   A l z h e i m e r ' s   d i s e a s e   a n d   o t h e r   d e m e n t i a s   -   S e x :   B o t h   -   A \ T a g I n f o \ F o r m u l a < / K e y > < / a : K e y > < a : V a l u e   i : t y p e = " M e a s u r e G r i d V i e w S t a t e I D i a g r a m T a g A d d i t i o n a l I n f o " / > < / a : K e y V a l u e O f D i a g r a m O b j e c t K e y a n y T y p e z b w N T n L X > < a : K e y V a l u e O f D i a g r a m O b j e c t K e y a n y T y p e z b w N T n L X > < a : K e y > < K e y > M e a s u r e s \ S u m   o f   D e a t h s   -   P a r k i n s o n ' s   d i s e a s e   -   S e x :   B o t h   -   A g e :   A l l   A g e s   ( N u m b e r < / K e y > < / a : K e y > < a : V a l u e   i : t y p e = " M e a s u r e G r i d N o d e V i e w S t a t e " > < C o l u m n > 6 < / C o l u m n > < L a y e d O u t > t r u e < / L a y e d O u t > < W a s U I I n v i s i b l e > t r u e < / W a s U I I n v i s i b l e > < / a : V a l u e > < / a : K e y V a l u e O f D i a g r a m O b j e c t K e y a n y T y p e z b w N T n L X > < a : K e y V a l u e O f D i a g r a m O b j e c t K e y a n y T y p e z b w N T n L X > < a : K e y > < K e y > M e a s u r e s \ S u m   o f   D e a t h s   -   P a r k i n s o n ' s   d i s e a s e   -   S e x :   B o t h   -   A g e :   A l l   A g e s   ( N u m b e r \ T a g I n f o \ F o r m u l a < / K e y > < / a : K e y > < a : V a l u e   i : t y p e = " M e a s u r e G r i d V i e w S t a t e I D i a g r a m T a g A d d i t i o n a l I n f o " / > < / a : K e y V a l u e O f D i a g r a m O b j e c t K e y a n y T y p e z b w N T n L X > < a : K e y V a l u e O f D i a g r a m O b j e c t K e y a n y T y p e z b w N T n L X > < a : K e y > < K e y > M e a s u r e s \ S u m   o f   D e a t h s   -   N u t r i t i o n a l   d e f i c i e n c i e s   -   S e x :   B o t h   -   A g e :   A l l   A g e s   ( N < / K e y > < / a : K e y > < a : V a l u e   i : t y p e = " M e a s u r e G r i d N o d e V i e w S t a t e " > < C o l u m n > 7 < / C o l u m n > < L a y e d O u t > t r u e < / L a y e d O u t > < W a s U I I n v i s i b l e > t r u e < / W a s U I I n v i s i b l e > < / a : V a l u e > < / a : K e y V a l u e O f D i a g r a m O b j e c t K e y a n y T y p e z b w N T n L X > < a : K e y V a l u e O f D i a g r a m O b j e c t K e y a n y T y p e z b w N T n L X > < a : K e y > < K e y > M e a s u r e s \ S u m   o f   D e a t h s   -   N u t r i t i o n a l   d e f i c i e n c i e s   -   S e x :   B o t h   -   A g e :   A l l   A g e s   ( N \ T a g I n f o \ F o r m u l a < / K e y > < / a : K e y > < a : V a l u e   i : t y p e = " M e a s u r e G r i d V i e w S t a t e I D i a g r a m T a g A d d i t i o n a l I n f o " / > < / a : K e y V a l u e O f D i a g r a m O b j e c t K e y a n y T y p e z b w N T n L X > < a : K e y V a l u e O f D i a g r a m O b j e c t K e y a n y T y p e z b w N T n L X > < a : K e y > < K e y > M e a s u r e s \ S u m   o f   D e a t h s   -   M a l a r i a   -   S e x :   B o t h   -   A g e :   A l l   A g e s   ( N u m b e r ) < / K e y > < / a : K e y > < a : V a l u e   i : t y p e = " M e a s u r e G r i d N o d e V i e w S t a t e " > < C o l u m n > 8 < / C o l u m n > < L a y e d O u t > t r u e < / L a y e d O u t > < W a s U I I n v i s i b l e > t r u e < / W a s U I I n v i s i b l e > < / a : V a l u e > < / a : K e y V a l u e O f D i a g r a m O b j e c t K e y a n y T y p e z b w N T n L X > < a : K e y V a l u e O f D i a g r a m O b j e c t K e y a n y T y p e z b w N T n L X > < a : K e y > < K e y > M e a s u r e s \ S u m   o f   D e a t h s   -   M a l a r i a   -   S e x :   B o t h   -   A g e :   A l l   A g e s   ( N u m b e r ) \ T a g I n f o \ F o r m u l a < / K e y > < / a : K e y > < a : V a l u e   i : t y p e = " M e a s u r e G r i d V i e w S t a t e I D i a g r a m T a g A d d i t i o n a l I n f o " / > < / a : K e y V a l u e O f D i a g r a m O b j e c t K e y a n y T y p e z b w N T n L X > < a : K e y V a l u e O f D i a g r a m O b j e c t K e y a n y T y p e z b w N T n L X > < a : K e y > < K e y > M e a s u r e s \ S u m   o f   D e a t h s   -   D r o w n i n g   -   S e x :   B o t h   -   A g e :   A l l   A g e s   ( N u m b e r ) < / K e y > < / a : K e y > < a : V a l u e   i : t y p e = " M e a s u r e G r i d N o d e V i e w S t a t e " > < C o l u m n > 9 < / C o l u m n > < L a y e d O u t > t r u e < / L a y e d O u t > < W a s U I I n v i s i b l e > t r u e < / W a s U I I n v i s i b l e > < / a : V a l u e > < / a : K e y V a l u e O f D i a g r a m O b j e c t K e y a n y T y p e z b w N T n L X > < a : K e y V a l u e O f D i a g r a m O b j e c t K e y a n y T y p e z b w N T n L X > < a : K e y > < K e y > M e a s u r e s \ S u m   o f   D e a t h s   -   D r o w n i n g   -   S e x :   B o t h   -   A g e :   A l l   A g e s   ( N u m b e r ) \ T a g I n f o \ F o r m u l a < / K e y > < / a : K e y > < a : V a l u e   i : t y p e = " M e a s u r e G r i d V i e w S t a t e I D i a g r a m T a g A d d i t i o n a l I n f o " / > < / a : K e y V a l u e O f D i a g r a m O b j e c t K e y a n y T y p e z b w N T n L X > < a : K e y V a l u e O f D i a g r a m O b j e c t K e y a n y T y p e z b w N T n L X > < a : K e y > < K e y > M e a s u r e s \ S u m   o f   D e a t h s   -   I n t e r p e r s o n a l   v i o l e n c e   -   S e x :   B o t h   -   A g e :   A l l   A g e s   ( N u m < / K e y > < / a : K e y > < a : V a l u e   i : t y p e = " M e a s u r e G r i d N o d e V i e w S t a t e " > < C o l u m n > 1 0 < / C o l u m n > < L a y e d O u t > t r u e < / L a y e d O u t > < W a s U I I n v i s i b l e > t r u e < / W a s U I I n v i s i b l e > < / a : V a l u e > < / a : K e y V a l u e O f D i a g r a m O b j e c t K e y a n y T y p e z b w N T n L X > < a : K e y V a l u e O f D i a g r a m O b j e c t K e y a n y T y p e z b w N T n L X > < a : K e y > < K e y > M e a s u r e s \ S u m   o f   D e a t h s   -   I n t e r p e r s o n a l   v i o l e n c e   -   S e x :   B o t h   -   A g e :   A l l   A g e s   ( N u m \ T a g I n f o \ F o r m u l a < / K e y > < / a : K e y > < a : V a l u e   i : t y p e = " M e a s u r e G r i d V i e w S t a t e I D i a g r a m T a g A d d i t i o n a l I n f o " / > < / a : K e y V a l u e O f D i a g r a m O b j e c t K e y a n y T y p e z b w N T n L X > < a : K e y V a l u e O f D i a g r a m O b j e c t K e y a n y T y p e z b w N T n L X > < a : K e y > < K e y > M e a s u r e s \ S u m   o f   D e a t h s   -   M a t e r n a l   d i s o r d e r s   -   S e x :   B o t h   -   A g e :   A l l   A g e s   ( N u m b e r ) < / K e y > < / a : K e y > < a : V a l u e   i : t y p e = " M e a s u r e G r i d N o d e V i e w S t a t e " > < C o l u m n > 1 1 < / C o l u m n > < L a y e d O u t > t r u e < / L a y e d O u t > < W a s U I I n v i s i b l e > t r u e < / W a s U I I n v i s i b l e > < / a : V a l u e > < / a : K e y V a l u e O f D i a g r a m O b j e c t K e y a n y T y p e z b w N T n L X > < a : K e y V a l u e O f D i a g r a m O b j e c t K e y a n y T y p e z b w N T n L X > < a : K e y > < K e y > M e a s u r e s \ S u m   o f   D e a t h s   -   M a t e r n a l   d i s o r d e r s   -   S e x :   B o t h   -   A g e :   A l l   A g e s   ( N u m b e r ) \ T a g I n f o \ F o r m u l a < / K e y > < / a : K e y > < a : V a l u e   i : t y p e = " M e a s u r e G r i d V i e w S t a t e I D i a g r a m T a g A d d i t i o n a l I n f o " / > < / a : K e y V a l u e O f D i a g r a m O b j e c t K e y a n y T y p e z b w N T n L X > < a : K e y V a l u e O f D i a g r a m O b j e c t K e y a n y T y p e z b w N T n L X > < a : K e y > < K e y > M e a s u r e s \ S u m   o f   D e a t h s   -   H I V / A I D S   -   S e x :   B o t h   -   A g e :   A l l   A g e s   ( N u m b e r ) < / K e y > < / a : K e y > < a : V a l u e   i : t y p e = " M e a s u r e G r i d N o d e V i e w S t a t e " > < C o l u m n > 1 2 < / C o l u m n > < L a y e d O u t > t r u e < / L a y e d O u t > < W a s U I I n v i s i b l e > t r u e < / W a s U I I n v i s i b l e > < / a : V a l u e > < / a : K e y V a l u e O f D i a g r a m O b j e c t K e y a n y T y p e z b w N T n L X > < a : K e y V a l u e O f D i a g r a m O b j e c t K e y a n y T y p e z b w N T n L X > < a : K e y > < K e y > M e a s u r e s \ S u m   o f   D e a t h s   -   H I V / A I D S   -   S e x :   B o t h   -   A g e :   A l l   A g e s   ( N u m b e r ) \ T a g I n f o \ F o r m u l a < / K e y > < / a : K e y > < a : V a l u e   i : t y p e = " M e a s u r e G r i d V i e w S t a t e I D i a g r a m T a g A d d i t i o n a l I n f o " / > < / a : K e y V a l u e O f D i a g r a m O b j e c t K e y a n y T y p e z b w N T n L X > < a : K e y V a l u e O f D i a g r a m O b j e c t K e y a n y T y p e z b w N T n L X > < a : K e y > < K e y > M e a s u r e s \ S u m   o f   D e a t h s   -   D r u g   u s e   d i s o r d e r s   -   S e x :   B o t h   -   A g e :   A l l   A g e s   ( N u m b e r ) < / K e y > < / a : K e y > < a : V a l u e   i : t y p e = " M e a s u r e G r i d N o d e V i e w S t a t e " > < C o l u m n > 1 3 < / C o l u m n > < L a y e d O u t > t r u e < / L a y e d O u t > < W a s U I I n v i s i b l e > t r u e < / W a s U I I n v i s i b l e > < / a : V a l u e > < / a : K e y V a l u e O f D i a g r a m O b j e c t K e y a n y T y p e z b w N T n L X > < a : K e y V a l u e O f D i a g r a m O b j e c t K e y a n y T y p e z b w N T n L X > < a : K e y > < K e y > M e a s u r e s \ S u m   o f   D e a t h s   -   D r u g   u s e   d i s o r d e r s   -   S e x :   B o t h   -   A g e :   A l l   A g e s   ( N u m b e r ) \ T a g I n f o \ F o r m u l a < / K e y > < / a : K e y > < a : V a l u e   i : t y p e = " M e a s u r e G r i d V i e w S t a t e I D i a g r a m T a g A d d i t i o n a l I n f o " / > < / a : K e y V a l u e O f D i a g r a m O b j e c t K e y a n y T y p e z b w N T n L X > < a : K e y V a l u e O f D i a g r a m O b j e c t K e y a n y T y p e z b w N T n L X > < a : K e y > < K e y > M e a s u r e s \ S u m   o f   D e a t h s   -   T u b e r c u l o s i s   -   S e x :   B o t h   -   A g e :   A l l   A g e s   ( N u m b e r ) < / K e y > < / a : K e y > < a : V a l u e   i : t y p e = " M e a s u r e G r i d N o d e V i e w S t a t e " > < C o l u m n > 1 4 < / C o l u m n > < L a y e d O u t > t r u e < / L a y e d O u t > < W a s U I I n v i s i b l e > t r u e < / W a s U I I n v i s i b l e > < / a : V a l u e > < / a : K e y V a l u e O f D i a g r a m O b j e c t K e y a n y T y p e z b w N T n L X > < a : K e y V a l u e O f D i a g r a m O b j e c t K e y a n y T y p e z b w N T n L X > < a : K e y > < K e y > M e a s u r e s \ S u m   o f   D e a t h s   -   T u b e r c u l o s i s   -   S e x :   B o t h   -   A g e :   A l l   A g e s   ( N u m b e r ) \ T a g I n f o \ F o r m u l a < / K e y > < / a : K e y > < a : V a l u e   i : t y p e = " M e a s u r e G r i d V i e w S t a t e I D i a g r a m T a g A d d i t i o n a l I n f o " / > < / a : K e y V a l u e O f D i a g r a m O b j e c t K e y a n y T y p e z b w N T n L X > < a : K e y V a l u e O f D i a g r a m O b j e c t K e y a n y T y p e z b w N T n L X > < a : K e y > < K e y > M e a s u r e s \ S u m   o f   D e a t h s   -   C a r d i o v a s c u l a r   d i s e a s e s   -   S e x :   B o t h   -   A g e :   A l l   A g e s   ( N u < / K e y > < / a : K e y > < a : V a l u e   i : t y p e = " M e a s u r e G r i d N o d e V i e w S t a t e " > < C o l u m n > 1 5 < / C o l u m n > < L a y e d O u t > t r u e < / L a y e d O u t > < W a s U I I n v i s i b l e > t r u e < / W a s U I I n v i s i b l e > < / a : V a l u e > < / a : K e y V a l u e O f D i a g r a m O b j e c t K e y a n y T y p e z b w N T n L X > < a : K e y V a l u e O f D i a g r a m O b j e c t K e y a n y T y p e z b w N T n L X > < a : K e y > < K e y > M e a s u r e s \ S u m   o f   D e a t h s   -   C a r d i o v a s c u l a r   d i s e a s e s   -   S e x :   B o t h   -   A g e :   A l l   A g e s   ( N u \ T a g I n f o \ F o r m u l a < / K e y > < / a : K e y > < a : V a l u e   i : t y p e = " M e a s u r e G r i d V i e w S t a t e I D i a g r a m T a g A d d i t i o n a l I n f o " / > < / a : K e y V a l u e O f D i a g r a m O b j e c t K e y a n y T y p e z b w N T n L X > < a : K e y V a l u e O f D i a g r a m O b j e c t K e y a n y T y p e z b w N T n L X > < a : K e y > < K e y > M e a s u r e s \ S u m   o f   D e a t h s   -   L o w e r   r e s p i r a t o r y   i n f e c t i o n s   -   S e x :   B o t h   -   A g e :   A l l   A g e < / K e y > < / a : K e y > < a : V a l u e   i : t y p e = " M e a s u r e G r i d N o d e V i e w S t a t e " > < C o l u m n > 1 6 < / C o l u m n > < L a y e d O u t > t r u e < / L a y e d O u t > < W a s U I I n v i s i b l e > t r u e < / W a s U I I n v i s i b l e > < / a : V a l u e > < / a : K e y V a l u e O f D i a g r a m O b j e c t K e y a n y T y p e z b w N T n L X > < a : K e y V a l u e O f D i a g r a m O b j e c t K e y a n y T y p e z b w N T n L X > < a : K e y > < K e y > M e a s u r e s \ S u m   o f   D e a t h s   -   L o w e r   r e s p i r a t o r y   i n f e c t i o n s   -   S e x :   B o t h   -   A g e :   A l l   A g e \ T a g I n f o \ F o r m u l a < / K e y > < / a : K e y > < a : V a l u e   i : t y p e = " M e a s u r e G r i d V i e w S t a t e I D i a g r a m T a g A d d i t i o n a l I n f o " / > < / a : K e y V a l u e O f D i a g r a m O b j e c t K e y a n y T y p e z b w N T n L X > < a : K e y V a l u e O f D i a g r a m O b j e c t K e y a n y T y p e z b w N T n L X > < a : K e y > < K e y > M e a s u r e s \ S u m   o f   D e a t h s   -   N e o n a t a l   d i s o r d e r s   -   S e x :   B o t h   -   A g e :   A l l   A g e s   ( N u m b e r ) < / K e y > < / a : K e y > < a : V a l u e   i : t y p e = " M e a s u r e G r i d N o d e V i e w S t a t e " > < C o l u m n > 1 7 < / C o l u m n > < L a y e d O u t > t r u e < / L a y e d O u t > < W a s U I I n v i s i b l e > t r u e < / W a s U I I n v i s i b l e > < / a : V a l u e > < / a : K e y V a l u e O f D i a g r a m O b j e c t K e y a n y T y p e z b w N T n L X > < a : K e y V a l u e O f D i a g r a m O b j e c t K e y a n y T y p e z b w N T n L X > < a : K e y > < K e y > M e a s u r e s \ S u m   o f   D e a t h s   -   N e o n a t a l   d i s o r d e r s   -   S e x :   B o t h   -   A g e :   A l l   A g e s   ( N u m b e r ) \ T a g I n f o \ F o r m u l a < / K e y > < / a : K e y > < a : V a l u e   i : t y p e = " M e a s u r e G r i d V i e w S t a t e I D i a g r a m T a g A d d i t i o n a l I n f o " / > < / a : K e y V a l u e O f D i a g r a m O b j e c t K e y a n y T y p e z b w N T n L X > < a : K e y V a l u e O f D i a g r a m O b j e c t K e y a n y T y p e z b w N T n L X > < a : K e y > < K e y > M e a s u r e s \ S u m   o f   D e a t h s   -   A l c o h o l   u s e   d i s o r d e r s   -   S e x :   B o t h   -   A g e :   A l l   A g e s   ( N u m b < / K e y > < / a : K e y > < a : V a l u e   i : t y p e = " M e a s u r e G r i d N o d e V i e w S t a t e " > < C o l u m n > 1 8 < / C o l u m n > < L a y e d O u t > t r u e < / L a y e d O u t > < W a s U I I n v i s i b l e > t r u e < / W a s U I I n v i s i b l e > < / a : V a l u e > < / a : K e y V a l u e O f D i a g r a m O b j e c t K e y a n y T y p e z b w N T n L X > < a : K e y V a l u e O f D i a g r a m O b j e c t K e y a n y T y p e z b w N T n L X > < a : K e y > < K e y > M e a s u r e s \ S u m   o f   D e a t h s   -   A l c o h o l   u s e   d i s o r d e r s   -   S e x :   B o t h   -   A g e :   A l l   A g e s   ( N u m b \ T a g I n f o \ F o r m u l a < / K e y > < / a : K e y > < a : V a l u e   i : t y p e = " M e a s u r e G r i d V i e w S t a t e I D i a g r a m T a g A d d i t i o n a l I n f o " / > < / a : K e y V a l u e O f D i a g r a m O b j e c t K e y a n y T y p e z b w N T n L X > < a : K e y V a l u e O f D i a g r a m O b j e c t K e y a n y T y p e z b w N T n L X > < a : K e y > < K e y > M e a s u r e s \ S u m   o f   D e a t h s   -   S e l f - h a r m   -   S e x :   B o t h   -   A g e :   A l l   A g e s   ( N u m b e r ) < / K e y > < / a : K e y > < a : V a l u e   i : t y p e = " M e a s u r e G r i d N o d e V i e w S t a t e " > < C o l u m n > 1 9 < / C o l u m n > < L a y e d O u t > t r u e < / L a y e d O u t > < W a s U I I n v i s i b l e > t r u e < / W a s U I I n v i s i b l e > < / a : V a l u e > < / a : K e y V a l u e O f D i a g r a m O b j e c t K e y a n y T y p e z b w N T n L X > < a : K e y V a l u e O f D i a g r a m O b j e c t K e y a n y T y p e z b w N T n L X > < a : K e y > < K e y > M e a s u r e s \ S u m   o f   D e a t h s   -   S e l f - h a r m   -   S e x :   B o t h   -   A g e :   A l l   A g e s   ( N u m b e r ) \ T a g I n f o \ F o r m u l a < / K e y > < / a : K e y > < a : V a l u e   i : t y p e = " M e a s u r e G r i d V i e w S t a t e I D i a g r a m T a g A d d i t i o n a l I n f o " / > < / a : K e y V a l u e O f D i a g r a m O b j e c t K e y a n y T y p e z b w N T n L X > < a : K e y V a l u e O f D i a g r a m O b j e c t K e y a n y T y p e z b w N T n L X > < a : K e y > < K e y > M e a s u r e s \ S u m   o f   D e a t h s   -   E x p o s u r e   t o   f o r c e s   o f   n a t u r e   -   S e x :   B o t h   -   A g e :   A l l   A g e < / K e y > < / a : K e y > < a : V a l u e   i : t y p e = " M e a s u r e G r i d N o d e V i e w S t a t e " > < C o l u m n > 2 0 < / C o l u m n > < L a y e d O u t > t r u e < / L a y e d O u t > < W a s U I I n v i s i b l e > t r u e < / W a s U I I n v i s i b l e > < / a : V a l u e > < / a : K e y V a l u e O f D i a g r a m O b j e c t K e y a n y T y p e z b w N T n L X > < a : K e y V a l u e O f D i a g r a m O b j e c t K e y a n y T y p e z b w N T n L X > < a : K e y > < K e y > M e a s u r e s \ S u m   o f   D e a t h s   -   E x p o s u r e   t o   f o r c e s   o f   n a t u r e   -   S e x :   B o t h   -   A g e :   A l l   A g e \ T a g I n f o \ F o r m u l a < / K e y > < / a : K e y > < a : V a l u e   i : t y p e = " M e a s u r e G r i d V i e w S t a t e I D i a g r a m T a g A d d i t i o n a l I n f o " / > < / a : K e y V a l u e O f D i a g r a m O b j e c t K e y a n y T y p e z b w N T n L X > < a : K e y V a l u e O f D i a g r a m O b j e c t K e y a n y T y p e z b w N T n L X > < a : K e y > < K e y > M e a s u r e s \ S u m   o f   D e a t h s   -   D i a r r h e a l   d i s e a s e s   -   S e x :   B o t h   -   A g e :   A l l   A g e s   ( N u m b e r ) < / K e y > < / a : K e y > < a : V a l u e   i : t y p e = " M e a s u r e G r i d N o d e V i e w S t a t e " > < C o l u m n > 2 1 < / C o l u m n > < L a y e d O u t > t r u e < / L a y e d O u t > < W a s U I I n v i s i b l e > t r u e < / W a s U I I n v i s i b l e > < / a : V a l u e > < / a : K e y V a l u e O f D i a g r a m O b j e c t K e y a n y T y p e z b w N T n L X > < a : K e y V a l u e O f D i a g r a m O b j e c t K e y a n y T y p e z b w N T n L X > < a : K e y > < K e y > M e a s u r e s \ S u m   o f   D e a t h s   -   D i a r r h e a l   d i s e a s e s   -   S e x :   B o t h   -   A g e :   A l l   A g e s   ( N u m b e r ) \ T a g I n f o \ F o r m u l a < / K e y > < / a : K e y > < a : V a l u e   i : t y p e = " M e a s u r e G r i d V i e w S t a t e I D i a g r a m T a g A d d i t i o n a l I n f o " / > < / a : K e y V a l u e O f D i a g r a m O b j e c t K e y a n y T y p e z b w N T n L X > < a : K e y V a l u e O f D i a g r a m O b j e c t K e y a n y T y p e z b w N T n L X > < a : K e y > < K e y > M e a s u r e s \ S u m   o f   D e a t h s   -   E n v i r o n m e n t a l   h e a t   a n d   c o l d   e x p o s u r e   -   S e x :   B o t h   -   A g e : < / K e y > < / a : K e y > < a : V a l u e   i : t y p e = " M e a s u r e G r i d N o d e V i e w S t a t e " > < C o l u m n > 2 2 < / C o l u m n > < L a y e d O u t > t r u e < / L a y e d O u t > < W a s U I I n v i s i b l e > t r u e < / W a s U I I n v i s i b l e > < / a : V a l u e > < / a : K e y V a l u e O f D i a g r a m O b j e c t K e y a n y T y p e z b w N T n L X > < a : K e y V a l u e O f D i a g r a m O b j e c t K e y a n y T y p e z b w N T n L X > < a : K e y > < K e y > M e a s u r e s \ S u m   o f   D e a t h s   -   E n v i r o n m e n t a l   h e a t   a n d   c o l d   e x p o s u r e   -   S e x :   B o t h   -   A g e : \ T a g I n f o \ F o r m u l a < / K e y > < / a : K e y > < a : V a l u e   i : t y p e = " M e a s u r e G r i d V i e w S t a t e I D i a g r a m T a g A d d i t i o n a l I n f o " / > < / a : K e y V a l u e O f D i a g r a m O b j e c t K e y a n y T y p e z b w N T n L X > < a : K e y V a l u e O f D i a g r a m O b j e c t K e y a n y T y p e z b w N T n L X > < a : K e y > < K e y > M e a s u r e s \ S u m   o f   D e a t h s   -   N e o p l a s m s   -   S e x :   B o t h   -   A g e :   A l l   A g e s   ( N u m b e r ) < / K e y > < / a : K e y > < a : V a l u e   i : t y p e = " M e a s u r e G r i d N o d e V i e w S t a t e " > < C o l u m n > 2 3 < / C o l u m n > < L a y e d O u t > t r u e < / L a y e d O u t > < W a s U I I n v i s i b l e > t r u e < / W a s U I I n v i s i b l e > < / a : V a l u e > < / a : K e y V a l u e O f D i a g r a m O b j e c t K e y a n y T y p e z b w N T n L X > < a : K e y V a l u e O f D i a g r a m O b j e c t K e y a n y T y p e z b w N T n L X > < a : K e y > < K e y > M e a s u r e s \ S u m   o f   D e a t h s   -   N e o p l a s m s   -   S e x :   B o t h   -   A g e :   A l l   A g e s   ( N u m b e r ) \ T a g I n f o \ F o r m u l a < / K e y > < / a : K e y > < a : V a l u e   i : t y p e = " M e a s u r e G r i d V i e w S t a t e I D i a g r a m T a g A d d i t i o n a l I n f o " / > < / a : K e y V a l u e O f D i a g r a m O b j e c t K e y a n y T y p e z b w N T n L X > < a : K e y V a l u e O f D i a g r a m O b j e c t K e y a n y T y p e z b w N T n L X > < a : K e y > < K e y > M e a s u r e s \ S u m   o f   D e a t h s   -   C o n f l i c t   a n d   t e r r o r i s m   -   S e x :   B o t h   -   A g e :   A l l   A g e s   ( N u m < / K e y > < / a : K e y > < a : V a l u e   i : t y p e = " M e a s u r e G r i d N o d e V i e w S t a t e " > < C o l u m n > 2 4 < / C o l u m n > < L a y e d O u t > t r u e < / L a y e d O u t > < W a s U I I n v i s i b l e > t r u e < / W a s U I I n v i s i b l e > < / a : V a l u e > < / a : K e y V a l u e O f D i a g r a m O b j e c t K e y a n y T y p e z b w N T n L X > < a : K e y V a l u e O f D i a g r a m O b j e c t K e y a n y T y p e z b w N T n L X > < a : K e y > < K e y > M e a s u r e s \ S u m   o f   D e a t h s   -   C o n f l i c t   a n d   t e r r o r i s m   -   S e x :   B o t h   -   A g e :   A l l   A g e s   ( N u m \ T a g I n f o \ F o r m u l a < / K e y > < / a : K e y > < a : V a l u e   i : t y p e = " M e a s u r e G r i d V i e w S t a t e I D i a g r a m T a g A d d i t i o n a l I n f o " / > < / a : K e y V a l u e O f D i a g r a m O b j e c t K e y a n y T y p e z b w N T n L X > < a : K e y V a l u e O f D i a g r a m O b j e c t K e y a n y T y p e z b w N T n L X > < a : K e y > < K e y > M e a s u r e s \ S u m   o f   D e a t h s   -   D i a b e t e s   m e l l i t u s   -   S e x :   B o t h   -   A g e :   A l l   A g e s   ( N u m b e r ) < / K e y > < / a : K e y > < a : V a l u e   i : t y p e = " M e a s u r e G r i d N o d e V i e w S t a t e " > < C o l u m n > 2 5 < / C o l u m n > < L a y e d O u t > t r u e < / L a y e d O u t > < W a s U I I n v i s i b l e > t r u e < / W a s U I I n v i s i b l e > < / a : V a l u e > < / a : K e y V a l u e O f D i a g r a m O b j e c t K e y a n y T y p e z b w N T n L X > < a : K e y V a l u e O f D i a g r a m O b j e c t K e y a n y T y p e z b w N T n L X > < a : K e y > < K e y > M e a s u r e s \ S u m   o f   D e a t h s   -   D i a b e t e s   m e l l i t u s   -   S e x :   B o t h   -   A g e :   A l l   A g e s   ( N u m b e r ) \ T a g I n f o \ F o r m u l a < / K e y > < / a : K e y > < a : V a l u e   i : t y p e = " M e a s u r e G r i d V i e w S t a t e I D i a g r a m T a g A d d i t i o n a l I n f o " / > < / a : K e y V a l u e O f D i a g r a m O b j e c t K e y a n y T y p e z b w N T n L X > < a : K e y V a l u e O f D i a g r a m O b j e c t K e y a n y T y p e z b w N T n L X > < a : K e y > < K e y > M e a s u r e s \ S u m   o f   D e a t h s   -   C h r o n i c   k i d n e y   d i s e a s e   -   S e x :   B o t h   -   A g e :   A l l   A g e s   ( N u m < / K e y > < / a : K e y > < a : V a l u e   i : t y p e = " M e a s u r e G r i d N o d e V i e w S t a t e " > < C o l u m n > 2 6 < / C o l u m n > < L a y e d O u t > t r u e < / L a y e d O u t > < W a s U I I n v i s i b l e > t r u e < / W a s U I I n v i s i b l e > < / a : V a l u e > < / a : K e y V a l u e O f D i a g r a m O b j e c t K e y a n y T y p e z b w N T n L X > < a : K e y V a l u e O f D i a g r a m O b j e c t K e y a n y T y p e z b w N T n L X > < a : K e y > < K e y > M e a s u r e s \ S u m   o f   D e a t h s   -   C h r o n i c   k i d n e y   d i s e a s e   -   S e x :   B o t h   -   A g e :   A l l   A g e s   ( N u m \ T a g I n f o \ F o r m u l a < / K e y > < / a : K e y > < a : V a l u e   i : t y p e = " M e a s u r e G r i d V i e w S t a t e I D i a g r a m T a g A d d i t i o n a l I n f o " / > < / a : K e y V a l u e O f D i a g r a m O b j e c t K e y a n y T y p e z b w N T n L X > < a : K e y V a l u e O f D i a g r a m O b j e c t K e y a n y T y p e z b w N T n L X > < a : K e y > < K e y > M e a s u r e s \ S u m   o f   D e a t h s   -   P o i s o n i n g s   -   S e x :   B o t h   -   A g e :   A l l   A g e s   ( N u m b e r ) < / K e y > < / a : K e y > < a : V a l u e   i : t y p e = " M e a s u r e G r i d N o d e V i e w S t a t e " > < C o l u m n > 2 7 < / C o l u m n > < L a y e d O u t > t r u e < / L a y e d O u t > < W a s U I I n v i s i b l e > t r u e < / W a s U I I n v i s i b l e > < / a : V a l u e > < / a : K e y V a l u e O f D i a g r a m O b j e c t K e y a n y T y p e z b w N T n L X > < a : K e y V a l u e O f D i a g r a m O b j e c t K e y a n y T y p e z b w N T n L X > < a : K e y > < K e y > M e a s u r e s \ S u m   o f   D e a t h s   -   P o i s o n i n g s   -   S e x :   B o t h   -   A g e :   A l l   A g e s   ( N u m b e r ) \ T a g I n f o \ F o r m u l a < / K e y > < / a : K e y > < a : V a l u e   i : t y p e = " M e a s u r e G r i d V i e w S t a t e I D i a g r a m T a g A d d i t i o n a l I n f o " / > < / a : K e y V a l u e O f D i a g r a m O b j e c t K e y a n y T y p e z b w N T n L X > < a : K e y V a l u e O f D i a g r a m O b j e c t K e y a n y T y p e z b w N T n L X > < a : K e y > < K e y > M e a s u r e s \ S u m   o f   D e a t h s   -   P r o t e i n - e n e r g y   m a l n u t r i t i o n   -   S e x :   B o t h   -   A g e :   A l l   A g e s < / K e y > < / a : K e y > < a : V a l u e   i : t y p e = " M e a s u r e G r i d N o d e V i e w S t a t e " > < C o l u m n > 2 8 < / C o l u m n > < L a y e d O u t > t r u e < / L a y e d O u t > < W a s U I I n v i s i b l e > t r u e < / W a s U I I n v i s i b l e > < / a : V a l u e > < / a : K e y V a l u e O f D i a g r a m O b j e c t K e y a n y T y p e z b w N T n L X > < a : K e y V a l u e O f D i a g r a m O b j e c t K e y a n y T y p e z b w N T n L X > < a : K e y > < K e y > M e a s u r e s \ S u m   o f   D e a t h s   -   P r o t e i n - e n e r g y   m a l n u t r i t i o n   -   S e x :   B o t h   -   A g e :   A l l   A g e s \ T a g I n f o \ F o r m u l a < / K e y > < / a : K e y > < a : V a l u e   i : t y p e = " M e a s u r e G r i d V i e w S t a t e I D i a g r a m T a g A d d i t i o n a l I n f o " / > < / a : K e y V a l u e O f D i a g r a m O b j e c t K e y a n y T y p e z b w N T n L X > < a : K e y V a l u e O f D i a g r a m O b j e c t K e y a n y T y p e z b w N T n L X > < a : K e y > < K e y > M e a s u r e s \ S u m   o f   T e r r o r i s m   ( d e a t h s ) < / K e y > < / a : K e y > < a : V a l u e   i : t y p e = " M e a s u r e G r i d N o d e V i e w S t a t e " > < C o l u m n > 2 9 < / C o l u m n > < L a y e d O u t > t r u e < / L a y e d O u t > < W a s U I I n v i s i b l e > t r u e < / W a s U I I n v i s i b l e > < / a : V a l u e > < / a : K e y V a l u e O f D i a g r a m O b j e c t K e y a n y T y p e z b w N T n L X > < a : K e y V a l u e O f D i a g r a m O b j e c t K e y a n y T y p e z b w N T n L X > < a : K e y > < K e y > M e a s u r e s \ S u m   o f   T e r r o r i s m   ( d e a t h s ) \ T a g I n f o \ F o r m u l a < / K e y > < / a : K e y > < a : V a l u e   i : t y p e = " M e a s u r e G r i d V i e w S t a t e I D i a g r a m T a g A d d i t i o n a l I n f o " / > < / a : K e y V a l u e O f D i a g r a m O b j e c t K e y a n y T y p e z b w N T n L X > < a : K e y V a l u e O f D i a g r a m O b j e c t K e y a n y T y p e z b w N T n L X > < a : K e y > < K e y > M e a s u r e s \ S u m   o f   D e a t h s   -   R o a d   i n j u r i e s   -   S e x :   B o t h   -   A g e :   A l l   A g e s   ( N u m b e r ) < / K e y > < / a : K e y > < a : V a l u e   i : t y p e = " M e a s u r e G r i d N o d e V i e w S t a t e " > < C o l u m n > 3 0 < / C o l u m n > < L a y e d O u t > t r u e < / L a y e d O u t > < W a s U I I n v i s i b l e > t r u e < / W a s U I I n v i s i b l e > < / a : V a l u e > < / a : K e y V a l u e O f D i a g r a m O b j e c t K e y a n y T y p e z b w N T n L X > < a : K e y V a l u e O f D i a g r a m O b j e c t K e y a n y T y p e z b w N T n L X > < a : K e y > < K e y > M e a s u r e s \ S u m   o f   D e a t h s   -   R o a d   i n j u r i e s   -   S e x :   B o t h   -   A g e :   A l l   A g e s   ( N u m b e r ) \ T a g I n f o \ F o r m u l a < / K e y > < / a : K e y > < a : V a l u e   i : t y p e = " M e a s u r e G r i d V i e w S t a t e I D i a g r a m T a g A d d i t i o n a l I n f o " / > < / a : K e y V a l u e O f D i a g r a m O b j e c t K e y a n y T y p e z b w N T n L X > < a : K e y V a l u e O f D i a g r a m O b j e c t K e y a n y T y p e z b w N T n L X > < a : K e y > < K e y > M e a s u r e s \ S u m   o f   D e a t h s   -   C h r o n i c   r e s p i r a t o r y   d i s e a s e s   -   S e x :   B o t h   -   A g e :   A l l   A g e < / K e y > < / a : K e y > < a : V a l u e   i : t y p e = " M e a s u r e G r i d N o d e V i e w S t a t e " > < C o l u m n > 3 1 < / C o l u m n > < L a y e d O u t > t r u e < / L a y e d O u t > < W a s U I I n v i s i b l e > t r u e < / W a s U I I n v i s i b l e > < / a : V a l u e > < / a : K e y V a l u e O f D i a g r a m O b j e c t K e y a n y T y p e z b w N T n L X > < a : K e y V a l u e O f D i a g r a m O b j e c t K e y a n y T y p e z b w N T n L X > < a : K e y > < K e y > M e a s u r e s \ S u m   o f   D e a t h s   -   C h r o n i c   r e s p i r a t o r y   d i s e a s e s   -   S e x :   B o t h   -   A g e :   A l l   A g e \ T a g I n f o \ F o r m u l a < / K e y > < / a : K e y > < a : V a l u e   i : t y p e = " M e a s u r e G r i d V i e w S t a t e I D i a g r a m T a g A d d i t i o n a l I n f o " / > < / a : K e y V a l u e O f D i a g r a m O b j e c t K e y a n y T y p e z b w N T n L X > < a : K e y V a l u e O f D i a g r a m O b j e c t K e y a n y T y p e z b w N T n L X > < a : K e y > < K e y > M e a s u r e s \ S u m   o f   D e a t h s   -   C i r r h o s i s   a n d   o t h e r   c h r o n i c   l i v e r   d i s e a s e s   -   S e x :   B o t h < / K e y > < / a : K e y > < a : V a l u e   i : t y p e = " M e a s u r e G r i d N o d e V i e w S t a t e " > < C o l u m n > 3 2 < / C o l u m n > < L a y e d O u t > t r u e < / L a y e d O u t > < W a s U I I n v i s i b l e > t r u e < / W a s U I I n v i s i b l e > < / a : V a l u e > < / a : K e y V a l u e O f D i a g r a m O b j e c t K e y a n y T y p e z b w N T n L X > < a : K e y V a l u e O f D i a g r a m O b j e c t K e y a n y T y p e z b w N T n L X > < a : K e y > < K e y > M e a s u r e s \ S u m   o f   D e a t h s   -   C i r r h o s i s   a n d   o t h e r   c h r o n i c   l i v e r   d i s e a s e s   -   S e x :   B o t h \ T a g I n f o \ F o r m u l a < / K e y > < / a : K e y > < a : V a l u e   i : t y p e = " M e a s u r e G r i d V i e w S t a t e I D i a g r a m T a g A d d i t i o n a l I n f o " / > < / a : K e y V a l u e O f D i a g r a m O b j e c t K e y a n y T y p e z b w N T n L X > < a : K e y V a l u e O f D i a g r a m O b j e c t K e y a n y T y p e z b w N T n L X > < a : K e y > < K e y > M e a s u r e s \ S u m   o f   D e a t h s   -   D i g e s t i v e   d i s e a s e s   -   S e x :   B o t h   -   A g e :   A l l   A g e s   ( N u m b e r ) < / K e y > < / a : K e y > < a : V a l u e   i : t y p e = " M e a s u r e G r i d N o d e V i e w S t a t e " > < C o l u m n > 3 3 < / C o l u m n > < L a y e d O u t > t r u e < / L a y e d O u t > < W a s U I I n v i s i b l e > t r u e < / W a s U I I n v i s i b l e > < / a : V a l u e > < / a : K e y V a l u e O f D i a g r a m O b j e c t K e y a n y T y p e z b w N T n L X > < a : K e y V a l u e O f D i a g r a m O b j e c t K e y a n y T y p e z b w N T n L X > < a : K e y > < K e y > M e a s u r e s \ S u m   o f   D e a t h s   -   D i g e s t i v e   d i s e a s e s   -   S e x :   B o t h   -   A g e :   A l l   A g e s   ( N u m b e r ) \ T a g I n f o \ F o r m u l a < / K e y > < / a : K e y > < a : V a l u e   i : t y p e = " M e a s u r e G r i d V i e w S t a t e I D i a g r a m T a g A d d i t i o n a l I n f o " / > < / a : K e y V a l u e O f D i a g r a m O b j e c t K e y a n y T y p e z b w N T n L X > < a : K e y V a l u e O f D i a g r a m O b j e c t K e y a n y T y p e z b w N T n L X > < a : K e y > < K e y > M e a s u r e s \ S u m   o f   D e a t h s   -   F i r e ,   h e a t ,   a n d   h o t   s u b s t a n c e s   -   S e x :   B o t h   -   A g e :   A l l   A < / K e y > < / a : K e y > < a : V a l u e   i : t y p e = " M e a s u r e G r i d N o d e V i e w S t a t e " > < C o l u m n > 3 4 < / C o l u m n > < L a y e d O u t > t r u e < / L a y e d O u t > < W a s U I I n v i s i b l e > t r u e < / W a s U I I n v i s i b l e > < / a : V a l u e > < / a : K e y V a l u e O f D i a g r a m O b j e c t K e y a n y T y p e z b w N T n L X > < a : K e y V a l u e O f D i a g r a m O b j e c t K e y a n y T y p e z b w N T n L X > < a : K e y > < K e y > M e a s u r e s \ S u m   o f   D e a t h s   -   F i r e ,   h e a t ,   a n d   h o t   s u b s t a n c e s   -   S e x :   B o t h   -   A g e :   A l l   A \ T a g I n f o \ F o r m u l a < / K e y > < / a : K e y > < a : V a l u e   i : t y p e = " M e a s u r e G r i d V i e w S t a t e I D i a g r a m T a g A d d i t i o n a l I n f o " / > < / a : K e y V a l u e O f D i a g r a m O b j e c t K e y a n y T y p e z b w N T n L X > < a : K e y V a l u e O f D i a g r a m O b j e c t K e y a n y T y p e z b w N T n L X > < a : K e y > < K e y > M e a s u r e s \ S u m   o f   D e a t h s   -   A c u t e   h e p a t i t i s   -   S e x :   B o t h   -   A g e :   A l l   A g e s   ( N u m b e r ) < / K e y > < / a : K e y > < a : V a l u e   i : t y p e = " M e a s u r e G r i d N o d e V i e w S t a t e " > < C o l u m n > 3 5 < / C o l u m n > < L a y e d O u t > t r u e < / L a y e d O u t > < W a s U I I n v i s i b l e > t r u e < / W a s U I I n v i s i b l e > < / a : V a l u e > < / a : K e y V a l u e O f D i a g r a m O b j e c t K e y a n y T y p e z b w N T n L X > < a : K e y V a l u e O f D i a g r a m O b j e c t K e y a n y T y p e z b w N T n L X > < a : K e y > < K e y > M e a s u r e s \ S u m   o f   D e a t h s   -   A c u t e   h e p a t i t i s   -   S e x :   B o t h   -   A g e :   A l l   A g e s   ( N u m b e r ) \ T a g I n f o \ F o r m u l a < / K e y > < / a : K e y > < a : V a l u e   i : t y p e = " M e a s u r e G r i d V i e w S t a t e I D i a g r a m T a g A d d i t i o n a l I n f o " / > < / a : K e y V a l u e O f D i a g r a m O b j e c t K e y a n y T y p e z b w N T n L X > < a : K e y V a l u e O f D i a g r a m O b j e c t K e y a n y T y p e z b w N T n L X > < a : K e y > < K e y > C o l u m n s \ E n t i t y < / 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 C o l u m n s \ N u m b e r   o f   e x e c u t i o n s   ( A m n e s t y   I n t e r n a t i o n a l ) < / K e y > < / a : K e y > < a : V a l u e   i : t y p e = " M e a s u r e G r i d N o d e V i e w S t a t e " > < C o l u m n > 3 < / C o l u m n > < L a y e d O u t > t r u e < / L a y e d O u t > < / a : V a l u e > < / a : K e y V a l u e O f D i a g r a m O b j e c t K e y a n y T y p e z b w N T n L X > < a : K e y V a l u e O f D i a g r a m O b j e c t K e y a n y T y p e z b w N T n L X > < a : K e y > < K e y > C o l u m n s \ D e a t h s   -   M e n i n g i t i s   -   S e x :   B o t h   -   A g e :   A l l   A g e s   ( N u m b e r ) < / K e y > < / a : K e y > < a : V a l u e   i : t y p e = " M e a s u r e G r i d N o d e V i e w S t a t e " > < C o l u m n > 4 < / C o l u m n > < L a y e d O u t > t r u e < / L a y e d O u t > < / a : V a l u e > < / a : K e y V a l u e O f D i a g r a m O b j e c t K e y a n y T y p e z b w N T n L X > < a : K e y V a l u e O f D i a g r a m O b j e c t K e y a n y T y p e z b w N T n L X > < a : K e y > < K e y > C o l u m n s \ D e a t h s   -   A l z h e i m e r ' s   d i s e a s e   a n d   o t h e r   d e m e n t i a s   -   S e x :   B o t h   -   A < / K e y > < / a : K e y > < a : V a l u e   i : t y p e = " M e a s u r e G r i d N o d e V i e w S t a t e " > < C o l u m n > 5 < / C o l u m n > < L a y e d O u t > t r u e < / L a y e d O u t > < / a : V a l u e > < / a : K e y V a l u e O f D i a g r a m O b j e c t K e y a n y T y p e z b w N T n L X > < a : K e y V a l u e O f D i a g r a m O b j e c t K e y a n y T y p e z b w N T n L X > < a : K e y > < K e y > C o l u m n s \ D e a t h s   -   P a r k i n s o n ' s   d i s e a s e   -   S e x :   B o t h   -   A g e :   A l l   A g e s   ( N u m b e r < / K e y > < / a : K e y > < a : V a l u e   i : t y p e = " M e a s u r e G r i d N o d e V i e w S t a t e " > < C o l u m n > 6 < / C o l u m n > < L a y e d O u t > t r u e < / L a y e d O u t > < / a : V a l u e > < / a : K e y V a l u e O f D i a g r a m O b j e c t K e y a n y T y p e z b w N T n L X > < a : K e y V a l u e O f D i a g r a m O b j e c t K e y a n y T y p e z b w N T n L X > < a : K e y > < K e y > C o l u m n s \ D e a t h s   -   N u t r i t i o n a l   d e f i c i e n c i e s   -   S e x :   B o t h   -   A g e :   A l l   A g e s   ( N < / K e y > < / a : K e y > < a : V a l u e   i : t y p e = " M e a s u r e G r i d N o d e V i e w S t a t e " > < C o l u m n > 7 < / C o l u m n > < L a y e d O u t > t r u e < / L a y e d O u t > < / a : V a l u e > < / a : K e y V a l u e O f D i a g r a m O b j e c t K e y a n y T y p e z b w N T n L X > < a : K e y V a l u e O f D i a g r a m O b j e c t K e y a n y T y p e z b w N T n L X > < a : K e y > < K e y > C o l u m n s \ D e a t h s   -   M a l a r i a   -   S e x :   B o t h   -   A g e :   A l l   A g e s   ( N u m b e r ) < / K e y > < / a : K e y > < a : V a l u e   i : t y p e = " M e a s u r e G r i d N o d e V i e w S t a t e " > < C o l u m n > 8 < / C o l u m n > < L a y e d O u t > t r u e < / L a y e d O u t > < / a : V a l u e > < / a : K e y V a l u e O f D i a g r a m O b j e c t K e y a n y T y p e z b w N T n L X > < a : K e y V a l u e O f D i a g r a m O b j e c t K e y a n y T y p e z b w N T n L X > < a : K e y > < K e y > C o l u m n s \ D e a t h s   -   D r o w n i n g   -   S e x :   B o t h   -   A g e :   A l l   A g e s   ( N u m b e r ) < / K e y > < / a : K e y > < a : V a l u e   i : t y p e = " M e a s u r e G r i d N o d e V i e w S t a t e " > < C o l u m n > 9 < / C o l u m n > < L a y e d O u t > t r u e < / L a y e d O u t > < / a : V a l u e > < / a : K e y V a l u e O f D i a g r a m O b j e c t K e y a n y T y p e z b w N T n L X > < a : K e y V a l u e O f D i a g r a m O b j e c t K e y a n y T y p e z b w N T n L X > < a : K e y > < K e y > C o l u m n s \ D e a t h s   -   I n t e r p e r s o n a l   v i o l e n c e   -   S e x :   B o t h   -   A g e :   A l l   A g e s   ( N u m < / K e y > < / a : K e y > < a : V a l u e   i : t y p e = " M e a s u r e G r i d N o d e V i e w S t a t e " > < C o l u m n > 1 0 < / C o l u m n > < L a y e d O u t > t r u e < / L a y e d O u t > < / a : V a l u e > < / a : K e y V a l u e O f D i a g r a m O b j e c t K e y a n y T y p e z b w N T n L X > < a : K e y V a l u e O f D i a g r a m O b j e c t K e y a n y T y p e z b w N T n L X > < a : K e y > < K e y > C o l u m n s \ D e a t h s   -   M a t e r n a l   d i s o r d e r s   -   S e x :   B o t h   -   A g e :   A l l   A g e s   ( N u m b e r ) < / K e y > < / a : K e y > < a : V a l u e   i : t y p e = " M e a s u r e G r i d N o d e V i e w S t a t e " > < C o l u m n > 1 1 < / C o l u m n > < L a y e d O u t > t r u e < / L a y e d O u t > < / a : V a l u e > < / a : K e y V a l u e O f D i a g r a m O b j e c t K e y a n y T y p e z b w N T n L X > < a : K e y V a l u e O f D i a g r a m O b j e c t K e y a n y T y p e z b w N T n L X > < a : K e y > < K e y > C o l u m n s \ D e a t h s   -   H I V / A I D S   -   S e x :   B o t h   -   A g e :   A l l   A g e s   ( N u m b e r ) < / K e y > < / a : K e y > < a : V a l u e   i : t y p e = " M e a s u r e G r i d N o d e V i e w S t a t e " > < C o l u m n > 1 2 < / C o l u m n > < L a y e d O u t > t r u e < / L a y e d O u t > < / a : V a l u e > < / a : K e y V a l u e O f D i a g r a m O b j e c t K e y a n y T y p e z b w N T n L X > < a : K e y V a l u e O f D i a g r a m O b j e c t K e y a n y T y p e z b w N T n L X > < a : K e y > < K e y > C o l u m n s \ D e a t h s   -   D r u g   u s e   d i s o r d e r s   -   S e x :   B o t h   -   A g e :   A l l   A g e s   ( N u m b e r ) < / K e y > < / a : K e y > < a : V a l u e   i : t y p e = " M e a s u r e G r i d N o d e V i e w S t a t e " > < C o l u m n > 1 3 < / C o l u m n > < L a y e d O u t > t r u e < / L a y e d O u t > < / a : V a l u e > < / a : K e y V a l u e O f D i a g r a m O b j e c t K e y a n y T y p e z b w N T n L X > < a : K e y V a l u e O f D i a g r a m O b j e c t K e y a n y T y p e z b w N T n L X > < a : K e y > < K e y > C o l u m n s \ D e a t h s   -   T u b e r c u l o s i s   -   S e x :   B o t h   -   A g e :   A l l   A g e s   ( N u m b e r ) < / K e y > < / a : K e y > < a : V a l u e   i : t y p e = " M e a s u r e G r i d N o d e V i e w S t a t e " > < C o l u m n > 1 4 < / C o l u m n > < L a y e d O u t > t r u e < / L a y e d O u t > < / a : V a l u e > < / a : K e y V a l u e O f D i a g r a m O b j e c t K e y a n y T y p e z b w N T n L X > < a : K e y V a l u e O f D i a g r a m O b j e c t K e y a n y T y p e z b w N T n L X > < a : K e y > < K e y > C o l u m n s \ D e a t h s   -   C a r d i o v a s c u l a r   d i s e a s e s   -   S e x :   B o t h   -   A g e :   A l l   A g e s   ( N u < / K e y > < / a : K e y > < a : V a l u e   i : t y p e = " M e a s u r e G r i d N o d e V i e w S t a t e " > < C o l u m n > 1 5 < / C o l u m n > < L a y e d O u t > t r u e < / L a y e d O u t > < / a : V a l u e > < / a : K e y V a l u e O f D i a g r a m O b j e c t K e y a n y T y p e z b w N T n L X > < a : K e y V a l u e O f D i a g r a m O b j e c t K e y a n y T y p e z b w N T n L X > < a : K e y > < K e y > C o l u m n s \ D e a t h s   -   L o w e r   r e s p i r a t o r y   i n f e c t i o n s   -   S e x :   B o t h   -   A g e :   A l l   A g e < / K e y > < / a : K e y > < a : V a l u e   i : t y p e = " M e a s u r e G r i d N o d e V i e w S t a t e " > < C o l u m n > 1 6 < / C o l u m n > < L a y e d O u t > t r u e < / L a y e d O u t > < / a : V a l u e > < / a : K e y V a l u e O f D i a g r a m O b j e c t K e y a n y T y p e z b w N T n L X > < a : K e y V a l u e O f D i a g r a m O b j e c t K e y a n y T y p e z b w N T n L X > < a : K e y > < K e y > C o l u m n s \ D e a t h s   -   N e o n a t a l   d i s o r d e r s   -   S e x :   B o t h   -   A g e :   A l l   A g e s   ( N u m b e r ) < / K e y > < / a : K e y > < a : V a l u e   i : t y p e = " M e a s u r e G r i d N o d e V i e w S t a t e " > < C o l u m n > 1 7 < / C o l u m n > < L a y e d O u t > t r u e < / L a y e d O u t > < / a : V a l u e > < / a : K e y V a l u e O f D i a g r a m O b j e c t K e y a n y T y p e z b w N T n L X > < a : K e y V a l u e O f D i a g r a m O b j e c t K e y a n y T y p e z b w N T n L X > < a : K e y > < K e y > C o l u m n s \ D e a t h s   -   A l c o h o l   u s e   d i s o r d e r s   -   S e x :   B o t h   -   A g e :   A l l   A g e s   ( N u m b < / K e y > < / a : K e y > < a : V a l u e   i : t y p e = " M e a s u r e G r i d N o d e V i e w S t a t e " > < C o l u m n > 1 8 < / C o l u m n > < L a y e d O u t > t r u e < / L a y e d O u t > < / a : V a l u e > < / a : K e y V a l u e O f D i a g r a m O b j e c t K e y a n y T y p e z b w N T n L X > < a : K e y V a l u e O f D i a g r a m O b j e c t K e y a n y T y p e z b w N T n L X > < a : K e y > < K e y > C o l u m n s \ D e a t h s   -   S e l f - h a r m   -   S e x :   B o t h   -   A g e :   A l l   A g e s   ( N u m b e r ) < / K e y > < / a : K e y > < a : V a l u e   i : t y p e = " M e a s u r e G r i d N o d e V i e w S t a t e " > < C o l u m n > 1 9 < / C o l u m n > < L a y e d O u t > t r u e < / L a y e d O u t > < / a : V a l u e > < / a : K e y V a l u e O f D i a g r a m O b j e c t K e y a n y T y p e z b w N T n L X > < a : K e y V a l u e O f D i a g r a m O b j e c t K e y a n y T y p e z b w N T n L X > < a : K e y > < K e y > C o l u m n s \ D e a t h s   -   E x p o s u r e   t o   f o r c e s   o f   n a t u r e   -   S e x :   B o t h   -   A g e :   A l l   A g e < / K e y > < / a : K e y > < a : V a l u e   i : t y p e = " M e a s u r e G r i d N o d e V i e w S t a t e " > < C o l u m n > 2 0 < / C o l u m n > < L a y e d O u t > t r u e < / L a y e d O u t > < / a : V a l u e > < / a : K e y V a l u e O f D i a g r a m O b j e c t K e y a n y T y p e z b w N T n L X > < a : K e y V a l u e O f D i a g r a m O b j e c t K e y a n y T y p e z b w N T n L X > < a : K e y > < K e y > C o l u m n s \ D e a t h s   -   D i a r r h e a l   d i s e a s e s   -   S e x :   B o t h   -   A g e :   A l l   A g e s   ( N u m b e r ) < / K e y > < / a : K e y > < a : V a l u e   i : t y p e = " M e a s u r e G r i d N o d e V i e w S t a t e " > < C o l u m n > 2 1 < / C o l u m n > < L a y e d O u t > t r u e < / L a y e d O u t > < / a : V a l u e > < / a : K e y V a l u e O f D i a g r a m O b j e c t K e y a n y T y p e z b w N T n L X > < a : K e y V a l u e O f D i a g r a m O b j e c t K e y a n y T y p e z b w N T n L X > < a : K e y > < K e y > C o l u m n s \ D e a t h s   -   E n v i r o n m e n t a l   h e a t   a n d   c o l d   e x p o s u r e   -   S e x :   B o t h   -   A g e : < / K e y > < / a : K e y > < a : V a l u e   i : t y p e = " M e a s u r e G r i d N o d e V i e w S t a t e " > < C o l u m n > 2 2 < / C o l u m n > < L a y e d O u t > t r u e < / L a y e d O u t > < / a : V a l u e > < / a : K e y V a l u e O f D i a g r a m O b j e c t K e y a n y T y p e z b w N T n L X > < a : K e y V a l u e O f D i a g r a m O b j e c t K e y a n y T y p e z b w N T n L X > < a : K e y > < K e y > C o l u m n s \ D e a t h s   -   N e o p l a s m s   -   S e x :   B o t h   -   A g e :   A l l   A g e s   ( N u m b e r ) < / K e y > < / a : K e y > < a : V a l u e   i : t y p e = " M e a s u r e G r i d N o d e V i e w S t a t e " > < C o l u m n > 2 3 < / C o l u m n > < L a y e d O u t > t r u e < / L a y e d O u t > < / a : V a l u e > < / a : K e y V a l u e O f D i a g r a m O b j e c t K e y a n y T y p e z b w N T n L X > < a : K e y V a l u e O f D i a g r a m O b j e c t K e y a n y T y p e z b w N T n L X > < a : K e y > < K e y > C o l u m n s \ D e a t h s   -   C o n f l i c t   a n d   t e r r o r i s m   -   S e x :   B o t h   -   A g e :   A l l   A g e s   ( N u m < / K e y > < / a : K e y > < a : V a l u e   i : t y p e = " M e a s u r e G r i d N o d e V i e w S t a t e " > < C o l u m n > 2 4 < / C o l u m n > < L a y e d O u t > t r u e < / L a y e d O u t > < / a : V a l u e > < / a : K e y V a l u e O f D i a g r a m O b j e c t K e y a n y T y p e z b w N T n L X > < a : K e y V a l u e O f D i a g r a m O b j e c t K e y a n y T y p e z b w N T n L X > < a : K e y > < K e y > C o l u m n s \ D e a t h s   -   D i a b e t e s   m e l l i t u s   -   S e x :   B o t h   -   A g e :   A l l   A g e s   ( N u m b e r ) < / K e y > < / a : K e y > < a : V a l u e   i : t y p e = " M e a s u r e G r i d N o d e V i e w S t a t e " > < C o l u m n > 2 5 < / C o l u m n > < L a y e d O u t > t r u e < / L a y e d O u t > < / a : V a l u e > < / a : K e y V a l u e O f D i a g r a m O b j e c t K e y a n y T y p e z b w N T n L X > < a : K e y V a l u e O f D i a g r a m O b j e c t K e y a n y T y p e z b w N T n L X > < a : K e y > < K e y > C o l u m n s \ D e a t h s   -   C h r o n i c   k i d n e y   d i s e a s e   -   S e x :   B o t h   -   A g e :   A l l   A g e s   ( N u m < / K e y > < / a : K e y > < a : V a l u e   i : t y p e = " M e a s u r e G r i d N o d e V i e w S t a t e " > < C o l u m n > 2 6 < / C o l u m n > < L a y e d O u t > t r u e < / L a y e d O u t > < / a : V a l u e > < / a : K e y V a l u e O f D i a g r a m O b j e c t K e y a n y T y p e z b w N T n L X > < a : K e y V a l u e O f D i a g r a m O b j e c t K e y a n y T y p e z b w N T n L X > < a : K e y > < K e y > C o l u m n s \ D e a t h s   -   P o i s o n i n g s   -   S e x :   B o t h   -   A g e :   A l l   A g e s   ( N u m b e r ) < / K e y > < / a : K e y > < a : V a l u e   i : t y p e = " M e a s u r e G r i d N o d e V i e w S t a t e " > < C o l u m n > 2 7 < / C o l u m n > < L a y e d O u t > t r u e < / L a y e d O u t > < / a : V a l u e > < / a : K e y V a l u e O f D i a g r a m O b j e c t K e y a n y T y p e z b w N T n L X > < a : K e y V a l u e O f D i a g r a m O b j e c t K e y a n y T y p e z b w N T n L X > < a : K e y > < K e y > C o l u m n s \ D e a t h s   -   P r o t e i n - e n e r g y   m a l n u t r i t i o n   -   S e x :   B o t h   -   A g e :   A l l   A g e s < / K e y > < / a : K e y > < a : V a l u e   i : t y p e = " M e a s u r e G r i d N o d e V i e w S t a t e " > < C o l u m n > 2 8 < / C o l u m n > < L a y e d O u t > t r u e < / L a y e d O u t > < / a : V a l u e > < / a : K e y V a l u e O f D i a g r a m O b j e c t K e y a n y T y p e z b w N T n L X > < a : K e y V a l u e O f D i a g r a m O b j e c t K e y a n y T y p e z b w N T n L X > < a : K e y > < K e y > C o l u m n s \ T e r r o r i s m   ( d e a t h s ) < / K e y > < / a : K e y > < a : V a l u e   i : t y p e = " M e a s u r e G r i d N o d e V i e w S t a t e " > < C o l u m n > 2 9 < / C o l u m n > < L a y e d O u t > t r u e < / L a y e d O u t > < / a : V a l u e > < / a : K e y V a l u e O f D i a g r a m O b j e c t K e y a n y T y p e z b w N T n L X > < a : K e y V a l u e O f D i a g r a m O b j e c t K e y a n y T y p e z b w N T n L X > < a : K e y > < K e y > C o l u m n s \ D e a t h s   -   R o a d   i n j u r i e s   -   S e x :   B o t h   -   A g e :   A l l   A g e s   ( N u m b e r ) < / K e y > < / a : K e y > < a : V a l u e   i : t y p e = " M e a s u r e G r i d N o d e V i e w S t a t e " > < C o l u m n > 3 0 < / C o l u m n > < L a y e d O u t > t r u e < / L a y e d O u t > < / a : V a l u e > < / a : K e y V a l u e O f D i a g r a m O b j e c t K e y a n y T y p e z b w N T n L X > < a : K e y V a l u e O f D i a g r a m O b j e c t K e y a n y T y p e z b w N T n L X > < a : K e y > < K e y > C o l u m n s \ D e a t h s   -   C h r o n i c   r e s p i r a t o r y   d i s e a s e s   -   S e x :   B o t h   -   A g e :   A l l   A g e < / K e y > < / a : K e y > < a : V a l u e   i : t y p e = " M e a s u r e G r i d N o d e V i e w S t a t e " > < C o l u m n > 3 1 < / C o l u m n > < L a y e d O u t > t r u e < / L a y e d O u t > < / a : V a l u e > < / a : K e y V a l u e O f D i a g r a m O b j e c t K e y a n y T y p e z b w N T n L X > < a : K e y V a l u e O f D i a g r a m O b j e c t K e y a n y T y p e z b w N T n L X > < a : K e y > < K e y > C o l u m n s \ D e a t h s   -   C i r r h o s i s   a n d   o t h e r   c h r o n i c   l i v e r   d i s e a s e s   -   S e x :   B o t h < / K e y > < / a : K e y > < a : V a l u e   i : t y p e = " M e a s u r e G r i d N o d e V i e w S t a t e " > < C o l u m n > 3 2 < / C o l u m n > < L a y e d O u t > t r u e < / L a y e d O u t > < / a : V a l u e > < / a : K e y V a l u e O f D i a g r a m O b j e c t K e y a n y T y p e z b w N T n L X > < a : K e y V a l u e O f D i a g r a m O b j e c t K e y a n y T y p e z b w N T n L X > < a : K e y > < K e y > C o l u m n s \ D e a t h s   -   D i g e s t i v e   d i s e a s e s   -   S e x :   B o t h   -   A g e :   A l l   A g e s   ( N u m b e r ) < / K e y > < / a : K e y > < a : V a l u e   i : t y p e = " M e a s u r e G r i d N o d e V i e w S t a t e " > < C o l u m n > 3 3 < / C o l u m n > < L a y e d O u t > t r u e < / L a y e d O u t > < / a : V a l u e > < / a : K e y V a l u e O f D i a g r a m O b j e c t K e y a n y T y p e z b w N T n L X > < a : K e y V a l u e O f D i a g r a m O b j e c t K e y a n y T y p e z b w N T n L X > < a : K e y > < K e y > C o l u m n s \ D e a t h s   -   F i r e ,   h e a t ,   a n d   h o t   s u b s t a n c e s   -   S e x :   B o t h   -   A g e :   A l l   A < / K e y > < / a : K e y > < a : V a l u e   i : t y p e = " M e a s u r e G r i d N o d e V i e w S t a t e " > < C o l u m n > 3 4 < / C o l u m n > < L a y e d O u t > t r u e < / L a y e d O u t > < / a : V a l u e > < / a : K e y V a l u e O f D i a g r a m O b j e c t K e y a n y T y p e z b w N T n L X > < a : K e y V a l u e O f D i a g r a m O b j e c t K e y a n y T y p e z b w N T n L X > < a : K e y > < K e y > C o l u m n s \ D e a t h s   -   A c u t e   h e p a t i t i s   -   S e x :   B o t h   -   A g e :   A l l   A g e s   ( N u m b e r ) < / K e y > < / a : K e y > < a : V a l u e   i : t y p e = " M e a s u r e G r i d N o d e V i e w S t a t e " > < C o l u m n > 3 5 < / C o l u m n > < L a y e d O u t > t r u e < / L a y e d O u t > < / a : V a l u e > < / a : K e y V a l u e O f D i a g r a m O b j e c t K e y a n y T y p e z b w N T n L X > < a : K e y V a l u e O f D i a g r a m O b j e c t K e y a n y T y p e z b w N T n L X > < a : K e y > < K e y > L i n k s \ & l t ; C o l u m n s \ S u m   o f   N u m b e r   o f   e x e c u t i o n s   ( A m n e s t y   I n t e r n a t i o n a l ) & g t ; - & l t ; M e a s u r e s \ N u m b e r   o f   e x e c u t i o n s   ( A m n e s t y   I n t e r n a t i o n a l ) & g t ; < / K e y > < / a : K e y > < a : V a l u e   i : t y p e = " M e a s u r e G r i d V i e w S t a t e I D i a g r a m L i n k " / > < / a : K e y V a l u e O f D i a g r a m O b j e c t K e y a n y T y p e z b w N T n L X > < a : K e y V a l u e O f D i a g r a m O b j e c t K e y a n y T y p e z b w N T n L X > < a : K e y > < K e y > L i n k s \ & l t ; C o l u m n s \ S u m   o f   N u m b e r   o f   e x e c u t i o n s   ( A m n e s t y   I n t e r n a t i o n a l ) & g t ; - & l t ; M e a s u r e s \ N u m b e r   o f   e x e c u t i o n s   ( A m n e s t y   I n t e r n a t i o n a l ) & g t ; \ C O L U M N < / K e y > < / a : K e y > < a : V a l u e   i : t y p e = " M e a s u r e G r i d V i e w S t a t e I D i a g r a m L i n k E n d p o i n t " / > < / a : K e y V a l u e O f D i a g r a m O b j e c t K e y a n y T y p e z b w N T n L X > < a : K e y V a l u e O f D i a g r a m O b j e c t K e y a n y T y p e z b w N T n L X > < a : K e y > < K e y > L i n k s \ & l t ; C o l u m n s \ S u m   o f   N u m b e r   o f   e x e c u t i o n s   ( A m n e s t y   I n t e r n a t i o n a l ) & g t ; - & l t ; M e a s u r e s \ N u m b e r   o f   e x e c u t i o n s   ( A m n e s t y   I n t e r n a t i o n a l ) & g t ; \ M E A S U R E < / K e y > < / a : K e y > < a : V a l u e   i : t y p e = " M e a s u r e G r i d V i e w S t a t e I D i a g r a m L i n k E n d p o i n t " / > < / a : K e y V a l u e O f D i a g r a m O b j e c t K e y a n y T y p e z b w N T n L X > < a : K e y V a l u e O f D i a g r a m O b j e c t K e y a n y T y p e z b w N T n L X > < a : K e y > < K e y > L i n k s \ & l t ; C o l u m n s \ S u m   o f   D e a t h s   -   M e n i n g i t i s   -   S e x :   B o t h   -   A g e :   A l l   A g e s   ( N u m b e r ) & g t ; - & l t ; M e a s u r e s \ D e a t h s   -   M e n i n g i t i s   -   S e x :   B o t h   -   A g e :   A l l   A g e s   ( N u m b e r ) & g t ; < / K e y > < / a : K e y > < a : V a l u e   i : t y p e = " M e a s u r e G r i d V i e w S t a t e I D i a g r a m L i n k " / > < / a : K e y V a l u e O f D i a g r a m O b j e c t K e y a n y T y p e z b w N T n L X > < a : K e y V a l u e O f D i a g r a m O b j e c t K e y a n y T y p e z b w N T n L X > < a : K e y > < K e y > L i n k s \ & l t ; C o l u m n s \ S u m   o f   D e a t h s   -   M e n i n g i t i s   -   S e x :   B o t h   -   A g e :   A l l   A g e s   ( N u m b e r ) & g t ; - & l t ; M e a s u r e s \ D e a t h s   -   M e n i n g i t i s   -   S e x :   B o t h   -   A g e :   A l l   A g e s   ( N u m b e r ) & g t ; \ C O L U M N < / K e y > < / a : K e y > < a : V a l u e   i : t y p e = " M e a s u r e G r i d V i e w S t a t e I D i a g r a m L i n k E n d p o i n t " / > < / a : K e y V a l u e O f D i a g r a m O b j e c t K e y a n y T y p e z b w N T n L X > < a : K e y V a l u e O f D i a g r a m O b j e c t K e y a n y T y p e z b w N T n L X > < a : K e y > < K e y > L i n k s \ & l t ; C o l u m n s \ S u m   o f   D e a t h s   -   M e n i n g i t i s   -   S e x :   B o t h   -   A g e :   A l l   A g e s   ( N u m b e r ) & g t ; - & l t ; M e a s u r e s \ D e a t h s   -   M e n i n g i t i s   -   S e x :   B o t h   -   A g e :   A l l   A g e s   ( N u m b e r ) & g t ; \ M E A S U R E < / K e y > < / a : K e y > < a : V a l u e   i : t y p e = " M e a s u r e G r i d V i e w S t a t e I D i a g r a m L i n k E n d p o i n t " / > < / a : K e y V a l u e O f D i a g r a m O b j e c t K e y a n y T y p e z b w N T n L X > < a : K e y V a l u e O f D i a g r a m O b j e c t K e y a n y T y p e z b w N T n L X > < a : K e y > < K e y > L i n k s \ & l t ; C o l u m n s \ S u m   o f   D e a t h s   -   A l z h e i m e r ' s   d i s e a s e   a n d   o t h e r   d e m e n t i a s   -   S e x :   B o t h   -   A & g t ; - & l t ; M e a s u r e s \ D e a t h s   -   A l z h e i m e r ' s   d i s e a s e   a n d   o t h e r   d e m e n t i a s   -   S e x :   B o t h   -   A & g t ; < / K e y > < / a : K e y > < a : V a l u e   i : t y p e = " M e a s u r e G r i d V i e w S t a t e I D i a g r a m L i n k " / > < / a : K e y V a l u e O f D i a g r a m O b j e c t K e y a n y T y p e z b w N T n L X > < a : K e y V a l u e O f D i a g r a m O b j e c t K e y a n y T y p e z b w N T n L X > < a : K e y > < K e y > L i n k s \ & l t ; C o l u m n s \ S u m   o f   D e a t h s   -   A l z h e i m e r ' s   d i s e a s e   a n d   o t h e r   d e m e n t i a s   -   S e x :   B o t h   -   A & g t ; - & l t ; M e a s u r e s \ D e a t h s   -   A l z h e i m e r ' s   d i s e a s e   a n d   o t h e r   d e m e n t i a s   -   S e x :   B o t h   -   A & g t ; \ C O L U M N < / K e y > < / a : K e y > < a : V a l u e   i : t y p e = " M e a s u r e G r i d V i e w S t a t e I D i a g r a m L i n k E n d p o i n t " / > < / a : K e y V a l u e O f D i a g r a m O b j e c t K e y a n y T y p e z b w N T n L X > < a : K e y V a l u e O f D i a g r a m O b j e c t K e y a n y T y p e z b w N T n L X > < a : K e y > < K e y > L i n k s \ & l t ; C o l u m n s \ S u m   o f   D e a t h s   -   A l z h e i m e r ' s   d i s e a s e   a n d   o t h e r   d e m e n t i a s   -   S e x :   B o t h   -   A & g t ; - & l t ; M e a s u r e s \ D e a t h s   -   A l z h e i m e r ' s   d i s e a s e   a n d   o t h e r   d e m e n t i a s   -   S e x :   B o t h   -   A & g t ; \ M E A S U R E < / K e y > < / a : K e y > < a : V a l u e   i : t y p e = " M e a s u r e G r i d V i e w S t a t e I D i a g r a m L i n k E n d p o i n t " / > < / a : K e y V a l u e O f D i a g r a m O b j e c t K e y a n y T y p e z b w N T n L X > < a : K e y V a l u e O f D i a g r a m O b j e c t K e y a n y T y p e z b w N T n L X > < a : K e y > < K e y > L i n k s \ & l t ; C o l u m n s \ S u m   o f   D e a t h s   -   P a r k i n s o n ' s   d i s e a s e   -   S e x :   B o t h   -   A g e :   A l l   A g e s   ( N u m b e r & g t ; - & l t ; M e a s u r e s \ D e a t h s   -   P a r k i n s o n ' s   d i s e a s e   -   S e x :   B o t h   -   A g e :   A l l   A g e s   ( N u m b e r & g t ; < / K e y > < / a : K e y > < a : V a l u e   i : t y p e = " M e a s u r e G r i d V i e w S t a t e I D i a g r a m L i n k " / > < / a : K e y V a l u e O f D i a g r a m O b j e c t K e y a n y T y p e z b w N T n L X > < a : K e y V a l u e O f D i a g r a m O b j e c t K e y a n y T y p e z b w N T n L X > < a : K e y > < K e y > L i n k s \ & l t ; C o l u m n s \ S u m   o f   D e a t h s   -   P a r k i n s o n ' s   d i s e a s e   -   S e x :   B o t h   -   A g e :   A l l   A g e s   ( N u m b e r & g t ; - & l t ; M e a s u r e s \ D e a t h s   -   P a r k i n s o n ' s   d i s e a s e   -   S e x :   B o t h   -   A g e :   A l l   A g e s   ( N u m b e r & g t ; \ C O L U M N < / K e y > < / a : K e y > < a : V a l u e   i : t y p e = " M e a s u r e G r i d V i e w S t a t e I D i a g r a m L i n k E n d p o i n t " / > < / a : K e y V a l u e O f D i a g r a m O b j e c t K e y a n y T y p e z b w N T n L X > < a : K e y V a l u e O f D i a g r a m O b j e c t K e y a n y T y p e z b w N T n L X > < a : K e y > < K e y > L i n k s \ & l t ; C o l u m n s \ S u m   o f   D e a t h s   -   P a r k i n s o n ' s   d i s e a s e   -   S e x :   B o t h   -   A g e :   A l l   A g e s   ( N u m b e r & g t ; - & l t ; M e a s u r e s \ D e a t h s   -   P a r k i n s o n ' s   d i s e a s e   -   S e x :   B o t h   -   A g e :   A l l   A g e s   ( N u m b e r & g t ; \ M E A S U R E < / K e y > < / a : K e y > < a : V a l u e   i : t y p e = " M e a s u r e G r i d V i e w S t a t e I D i a g r a m L i n k E n d p o i n t " / > < / a : K e y V a l u e O f D i a g r a m O b j e c t K e y a n y T y p e z b w N T n L X > < a : K e y V a l u e O f D i a g r a m O b j e c t K e y a n y T y p e z b w N T n L X > < a : K e y > < K e y > L i n k s \ & l t ; C o l u m n s \ S u m   o f   D e a t h s   -   N u t r i t i o n a l   d e f i c i e n c i e s   -   S e x :   B o t h   -   A g e :   A l l   A g e s   ( N & g t ; - & l t ; M e a s u r e s \ D e a t h s   -   N u t r i t i o n a l   d e f i c i e n c i e s   -   S e x :   B o t h   -   A g e :   A l l   A g e s   ( N & g t ; < / K e y > < / a : K e y > < a : V a l u e   i : t y p e = " M e a s u r e G r i d V i e w S t a t e I D i a g r a m L i n k " / > < / a : K e y V a l u e O f D i a g r a m O b j e c t K e y a n y T y p e z b w N T n L X > < a : K e y V a l u e O f D i a g r a m O b j e c t K e y a n y T y p e z b w N T n L X > < a : K e y > < K e y > L i n k s \ & l t ; C o l u m n s \ S u m   o f   D e a t h s   -   N u t r i t i o n a l   d e f i c i e n c i e s   -   S e x :   B o t h   -   A g e :   A l l   A g e s   ( N & g t ; - & l t ; M e a s u r e s \ D e a t h s   -   N u t r i t i o n a l   d e f i c i e n c i e s   -   S e x :   B o t h   -   A g e :   A l l   A g e s   ( N & g t ; \ C O L U M N < / K e y > < / a : K e y > < a : V a l u e   i : t y p e = " M e a s u r e G r i d V i e w S t a t e I D i a g r a m L i n k E n d p o i n t " / > < / a : K e y V a l u e O f D i a g r a m O b j e c t K e y a n y T y p e z b w N T n L X > < a : K e y V a l u e O f D i a g r a m O b j e c t K e y a n y T y p e z b w N T n L X > < a : K e y > < K e y > L i n k s \ & l t ; C o l u m n s \ S u m   o f   D e a t h s   -   N u t r i t i o n a l   d e f i c i e n c i e s   -   S e x :   B o t h   -   A g e :   A l l   A g e s   ( N & g t ; - & l t ; M e a s u r e s \ D e a t h s   -   N u t r i t i o n a l   d e f i c i e n c i e s   -   S e x :   B o t h   -   A g e :   A l l   A g e s   ( N & g t ; \ M E A S U R E < / K e y > < / a : K e y > < a : V a l u e   i : t y p e = " M e a s u r e G r i d V i e w S t a t e I D i a g r a m L i n k E n d p o i n t " / > < / a : K e y V a l u e O f D i a g r a m O b j e c t K e y a n y T y p e z b w N T n L X > < a : K e y V a l u e O f D i a g r a m O b j e c t K e y a n y T y p e z b w N T n L X > < a : K e y > < K e y > L i n k s \ & l t ; C o l u m n s \ S u m   o f   D e a t h s   -   M a l a r i a   -   S e x :   B o t h   -   A g e :   A l l   A g e s   ( N u m b e r ) & g t ; - & l t ; M e a s u r e s \ D e a t h s   -   M a l a r i a   -   S e x :   B o t h   -   A g e :   A l l   A g e s   ( N u m b e r ) & g t ; < / K e y > < / a : K e y > < a : V a l u e   i : t y p e = " M e a s u r e G r i d V i e w S t a t e I D i a g r a m L i n k " / > < / a : K e y V a l u e O f D i a g r a m O b j e c t K e y a n y T y p e z b w N T n L X > < a : K e y V a l u e O f D i a g r a m O b j e c t K e y a n y T y p e z b w N T n L X > < a : K e y > < K e y > L i n k s \ & l t ; C o l u m n s \ S u m   o f   D e a t h s   -   M a l a r i a   -   S e x :   B o t h   -   A g e :   A l l   A g e s   ( N u m b e r ) & g t ; - & l t ; M e a s u r e s \ D e a t h s   -   M a l a r i a   -   S e x :   B o t h   -   A g e :   A l l   A g e s   ( N u m b e r ) & g t ; \ C O L U M N < / K e y > < / a : K e y > < a : V a l u e   i : t y p e = " M e a s u r e G r i d V i e w S t a t e I D i a g r a m L i n k E n d p o i n t " / > < / a : K e y V a l u e O f D i a g r a m O b j e c t K e y a n y T y p e z b w N T n L X > < a : K e y V a l u e O f D i a g r a m O b j e c t K e y a n y T y p e z b w N T n L X > < a : K e y > < K e y > L i n k s \ & l t ; C o l u m n s \ S u m   o f   D e a t h s   -   M a l a r i a   -   S e x :   B o t h   -   A g e :   A l l   A g e s   ( N u m b e r ) & g t ; - & l t ; M e a s u r e s \ D e a t h s   -   M a l a r i a   -   S e x :   B o t h   -   A g e :   A l l   A g e s   ( N u m b e r ) & g t ; \ M E A S U R E < / K e y > < / a : K e y > < a : V a l u e   i : t y p e = " M e a s u r e G r i d V i e w S t a t e I D i a g r a m L i n k E n d p o i n t " / > < / a : K e y V a l u e O f D i a g r a m O b j e c t K e y a n y T y p e z b w N T n L X > < a : K e y V a l u e O f D i a g r a m O b j e c t K e y a n y T y p e z b w N T n L X > < a : K e y > < K e y > L i n k s \ & l t ; C o l u m n s \ S u m   o f   D e a t h s   -   D r o w n i n g   -   S e x :   B o t h   -   A g e :   A l l   A g e s   ( N u m b e r ) & g t ; - & l t ; M e a s u r e s \ D e a t h s   -   D r o w n i n g   -   S e x :   B o t h   -   A g e :   A l l   A g e s   ( N u m b e r ) & g t ; < / K e y > < / a : K e y > < a : V a l u e   i : t y p e = " M e a s u r e G r i d V i e w S t a t e I D i a g r a m L i n k " / > < / a : K e y V a l u e O f D i a g r a m O b j e c t K e y a n y T y p e z b w N T n L X > < a : K e y V a l u e O f D i a g r a m O b j e c t K e y a n y T y p e z b w N T n L X > < a : K e y > < K e y > L i n k s \ & l t ; C o l u m n s \ S u m   o f   D e a t h s   -   D r o w n i n g   -   S e x :   B o t h   -   A g e :   A l l   A g e s   ( N u m b e r ) & g t ; - & l t ; M e a s u r e s \ D e a t h s   -   D r o w n i n g   -   S e x :   B o t h   -   A g e :   A l l   A g e s   ( N u m b e r ) & g t ; \ C O L U M N < / K e y > < / a : K e y > < a : V a l u e   i : t y p e = " M e a s u r e G r i d V i e w S t a t e I D i a g r a m L i n k E n d p o i n t " / > < / a : K e y V a l u e O f D i a g r a m O b j e c t K e y a n y T y p e z b w N T n L X > < a : K e y V a l u e O f D i a g r a m O b j e c t K e y a n y T y p e z b w N T n L X > < a : K e y > < K e y > L i n k s \ & l t ; C o l u m n s \ S u m   o f   D e a t h s   -   D r o w n i n g   -   S e x :   B o t h   -   A g e :   A l l   A g e s   ( N u m b e r ) & g t ; - & l t ; M e a s u r e s \ D e a t h s   -   D r o w n i n g   -   S e x :   B o t h   -   A g e :   A l l   A g e s   ( N u m b e r ) & g t ; \ M E A S U R E < / K e y > < / a : K e y > < a : V a l u e   i : t y p e = " M e a s u r e G r i d V i e w S t a t e I D i a g r a m L i n k E n d p o i n t " / > < / a : K e y V a l u e O f D i a g r a m O b j e c t K e y a n y T y p e z b w N T n L X > < a : K e y V a l u e O f D i a g r a m O b j e c t K e y a n y T y p e z b w N T n L X > < a : K e y > < K e y > L i n k s \ & l t ; C o l u m n s \ S u m   o f   D e a t h s   -   I n t e r p e r s o n a l   v i o l e n c e   -   S e x :   B o t h   -   A g e :   A l l   A g e s   ( N u m & g t ; - & l t ; M e a s u r e s \ D e a t h s   -   I n t e r p e r s o n a l   v i o l e n c e   -   S e x :   B o t h   -   A g e :   A l l   A g e s   ( N u m & g t ; < / K e y > < / a : K e y > < a : V a l u e   i : t y p e = " M e a s u r e G r i d V i e w S t a t e I D i a g r a m L i n k " / > < / a : K e y V a l u e O f D i a g r a m O b j e c t K e y a n y T y p e z b w N T n L X > < a : K e y V a l u e O f D i a g r a m O b j e c t K e y a n y T y p e z b w N T n L X > < a : K e y > < K e y > L i n k s \ & l t ; C o l u m n s \ S u m   o f   D e a t h s   -   I n t e r p e r s o n a l   v i o l e n c e   -   S e x :   B o t h   -   A g e :   A l l   A g e s   ( N u m & g t ; - & l t ; M e a s u r e s \ D e a t h s   -   I n t e r p e r s o n a l   v i o l e n c e   -   S e x :   B o t h   -   A g e :   A l l   A g e s   ( N u m & g t ; \ C O L U M N < / K e y > < / a : K e y > < a : V a l u e   i : t y p e = " M e a s u r e G r i d V i e w S t a t e I D i a g r a m L i n k E n d p o i n t " / > < / a : K e y V a l u e O f D i a g r a m O b j e c t K e y a n y T y p e z b w N T n L X > < a : K e y V a l u e O f D i a g r a m O b j e c t K e y a n y T y p e z b w N T n L X > < a : K e y > < K e y > L i n k s \ & l t ; C o l u m n s \ S u m   o f   D e a t h s   -   I n t e r p e r s o n a l   v i o l e n c e   -   S e x :   B o t h   -   A g e :   A l l   A g e s   ( N u m & g t ; - & l t ; M e a s u r e s \ D e a t h s   -   I n t e r p e r s o n a l   v i o l e n c e   -   S e x :   B o t h   -   A g e :   A l l   A g e s   ( N u m & g t ; \ M E A S U R E < / K e y > < / a : K e y > < a : V a l u e   i : t y p e = " M e a s u r e G r i d V i e w S t a t e I D i a g r a m L i n k E n d p o i n t " / > < / a : K e y V a l u e O f D i a g r a m O b j e c t K e y a n y T y p e z b w N T n L X > < a : K e y V a l u e O f D i a g r a m O b j e c t K e y a n y T y p e z b w N T n L X > < a : K e y > < K e y > L i n k s \ & l t ; C o l u m n s \ S u m   o f   D e a t h s   -   M a t e r n a l   d i s o r d e r s   -   S e x :   B o t h   -   A g e :   A l l   A g e s   ( N u m b e r ) & g t ; - & l t ; M e a s u r e s \ D e a t h s   -   M a t e r n a l   d i s o r d e r s   -   S e x :   B o t h   -   A g e :   A l l   A g e s   ( N u m b e r ) & g t ; < / K e y > < / a : K e y > < a : V a l u e   i : t y p e = " M e a s u r e G r i d V i e w S t a t e I D i a g r a m L i n k " / > < / a : K e y V a l u e O f D i a g r a m O b j e c t K e y a n y T y p e z b w N T n L X > < a : K e y V a l u e O f D i a g r a m O b j e c t K e y a n y T y p e z b w N T n L X > < a : K e y > < K e y > L i n k s \ & l t ; C o l u m n s \ S u m   o f   D e a t h s   -   M a t e r n a l   d i s o r d e r s   -   S e x :   B o t h   -   A g e :   A l l   A g e s   ( N u m b e r ) & g t ; - & l t ; M e a s u r e s \ D e a t h s   -   M a t e r n a l   d i s o r d e r s   -   S e x :   B o t h   -   A g e :   A l l   A g e s   ( N u m b e r ) & g t ; \ C O L U M N < / K e y > < / a : K e y > < a : V a l u e   i : t y p e = " M e a s u r e G r i d V i e w S t a t e I D i a g r a m L i n k E n d p o i n t " / > < / a : K e y V a l u e O f D i a g r a m O b j e c t K e y a n y T y p e z b w N T n L X > < a : K e y V a l u e O f D i a g r a m O b j e c t K e y a n y T y p e z b w N T n L X > < a : K e y > < K e y > L i n k s \ & l t ; C o l u m n s \ S u m   o f   D e a t h s   -   M a t e r n a l   d i s o r d e r s   -   S e x :   B o t h   -   A g e :   A l l   A g e s   ( N u m b e r ) & g t ; - & l t ; M e a s u r e s \ D e a t h s   -   M a t e r n a l   d i s o r d e r s   -   S e x :   B o t h   -   A g e :   A l l   A g e s   ( N u m b e r ) & g t ; \ M E A S U R E < / K e y > < / a : K e y > < a : V a l u e   i : t y p e = " M e a s u r e G r i d V i e w S t a t e I D i a g r a m L i n k E n d p o i n t " / > < / a : K e y V a l u e O f D i a g r a m O b j e c t K e y a n y T y p e z b w N T n L X > < a : K e y V a l u e O f D i a g r a m O b j e c t K e y a n y T y p e z b w N T n L X > < a : K e y > < K e y > L i n k s \ & l t ; C o l u m n s \ S u m   o f   D e a t h s   -   H I V / A I D S   -   S e x :   B o t h   -   A g e :   A l l   A g e s   ( N u m b e r ) & g t ; - & l t ; M e a s u r e s \ D e a t h s   -   H I V / A I D S   -   S e x :   B o t h   -   A g e :   A l l   A g e s   ( N u m b e r ) & g t ; < / K e y > < / a : K e y > < a : V a l u e   i : t y p e = " M e a s u r e G r i d V i e w S t a t e I D i a g r a m L i n k " / > < / a : K e y V a l u e O f D i a g r a m O b j e c t K e y a n y T y p e z b w N T n L X > < a : K e y V a l u e O f D i a g r a m O b j e c t K e y a n y T y p e z b w N T n L X > < a : K e y > < K e y > L i n k s \ & l t ; C o l u m n s \ S u m   o f   D e a t h s   -   H I V / A I D S   -   S e x :   B o t h   -   A g e :   A l l   A g e s   ( N u m b e r ) & g t ; - & l t ; M e a s u r e s \ D e a t h s   -   H I V / A I D S   -   S e x :   B o t h   -   A g e :   A l l   A g e s   ( N u m b e r ) & g t ; \ C O L U M N < / K e y > < / a : K e y > < a : V a l u e   i : t y p e = " M e a s u r e G r i d V i e w S t a t e I D i a g r a m L i n k E n d p o i n t " / > < / a : K e y V a l u e O f D i a g r a m O b j e c t K e y a n y T y p e z b w N T n L X > < a : K e y V a l u e O f D i a g r a m O b j e c t K e y a n y T y p e z b w N T n L X > < a : K e y > < K e y > L i n k s \ & l t ; C o l u m n s \ S u m   o f   D e a t h s   -   H I V / A I D S   -   S e x :   B o t h   -   A g e :   A l l   A g e s   ( N u m b e r ) & g t ; - & l t ; M e a s u r e s \ D e a t h s   -   H I V / A I D S   -   S e x :   B o t h   -   A g e :   A l l   A g e s   ( N u m b e r ) & g t ; \ M E A S U R E < / K e y > < / a : K e y > < a : V a l u e   i : t y p e = " M e a s u r e G r i d V i e w S t a t e I D i a g r a m L i n k E n d p o i n t " / > < / a : K e y V a l u e O f D i a g r a m O b j e c t K e y a n y T y p e z b w N T n L X > < a : K e y V a l u e O f D i a g r a m O b j e c t K e y a n y T y p e z b w N T n L X > < a : K e y > < K e y > L i n k s \ & l t ; C o l u m n s \ S u m   o f   D e a t h s   -   D r u g   u s e   d i s o r d e r s   -   S e x :   B o t h   -   A g e :   A l l   A g e s   ( N u m b e r ) & g t ; - & l t ; M e a s u r e s \ D e a t h s   -   D r u g   u s e   d i s o r d e r s   -   S e x :   B o t h   -   A g e :   A l l   A g e s   ( N u m b e r ) & g t ; < / K e y > < / a : K e y > < a : V a l u e   i : t y p e = " M e a s u r e G r i d V i e w S t a t e I D i a g r a m L i n k " / > < / a : K e y V a l u e O f D i a g r a m O b j e c t K e y a n y T y p e z b w N T n L X > < a : K e y V a l u e O f D i a g r a m O b j e c t K e y a n y T y p e z b w N T n L X > < a : K e y > < K e y > L i n k s \ & l t ; C o l u m n s \ S u m   o f   D e a t h s   -   D r u g   u s e   d i s o r d e r s   -   S e x :   B o t h   -   A g e :   A l l   A g e s   ( N u m b e r ) & g t ; - & l t ; M e a s u r e s \ D e a t h s   -   D r u g   u s e   d i s o r d e r s   -   S e x :   B o t h   -   A g e :   A l l   A g e s   ( N u m b e r ) & g t ; \ C O L U M N < / K e y > < / a : K e y > < a : V a l u e   i : t y p e = " M e a s u r e G r i d V i e w S t a t e I D i a g r a m L i n k E n d p o i n t " / > < / a : K e y V a l u e O f D i a g r a m O b j e c t K e y a n y T y p e z b w N T n L X > < a : K e y V a l u e O f D i a g r a m O b j e c t K e y a n y T y p e z b w N T n L X > < a : K e y > < K e y > L i n k s \ & l t ; C o l u m n s \ S u m   o f   D e a t h s   -   D r u g   u s e   d i s o r d e r s   -   S e x :   B o t h   -   A g e :   A l l   A g e s   ( N u m b e r ) & g t ; - & l t ; M e a s u r e s \ D e a t h s   -   D r u g   u s e   d i s o r d e r s   -   S e x :   B o t h   -   A g e :   A l l   A g e s   ( N u m b e r ) & g t ; \ M E A S U R E < / K e y > < / a : K e y > < a : V a l u e   i : t y p e = " M e a s u r e G r i d V i e w S t a t e I D i a g r a m L i n k E n d p o i n t " / > < / a : K e y V a l u e O f D i a g r a m O b j e c t K e y a n y T y p e z b w N T n L X > < a : K e y V a l u e O f D i a g r a m O b j e c t K e y a n y T y p e z b w N T n L X > < a : K e y > < K e y > L i n k s \ & l t ; C o l u m n s \ S u m   o f   D e a t h s   -   T u b e r c u l o s i s   -   S e x :   B o t h   -   A g e :   A l l   A g e s   ( N u m b e r ) & g t ; - & l t ; M e a s u r e s \ D e a t h s   -   T u b e r c u l o s i s   -   S e x :   B o t h   -   A g e :   A l l   A g e s   ( N u m b e r ) & g t ; < / K e y > < / a : K e y > < a : V a l u e   i : t y p e = " M e a s u r e G r i d V i e w S t a t e I D i a g r a m L i n k " / > < / a : K e y V a l u e O f D i a g r a m O b j e c t K e y a n y T y p e z b w N T n L X > < a : K e y V a l u e O f D i a g r a m O b j e c t K e y a n y T y p e z b w N T n L X > < a : K e y > < K e y > L i n k s \ & l t ; C o l u m n s \ S u m   o f   D e a t h s   -   T u b e r c u l o s i s   -   S e x :   B o t h   -   A g e :   A l l   A g e s   ( N u m b e r ) & g t ; - & l t ; M e a s u r e s \ D e a t h s   -   T u b e r c u l o s i s   -   S e x :   B o t h   -   A g e :   A l l   A g e s   ( N u m b e r ) & g t ; \ C O L U M N < / K e y > < / a : K e y > < a : V a l u e   i : t y p e = " M e a s u r e G r i d V i e w S t a t e I D i a g r a m L i n k E n d p o i n t " / > < / a : K e y V a l u e O f D i a g r a m O b j e c t K e y a n y T y p e z b w N T n L X > < a : K e y V a l u e O f D i a g r a m O b j e c t K e y a n y T y p e z b w N T n L X > < a : K e y > < K e y > L i n k s \ & l t ; C o l u m n s \ S u m   o f   D e a t h s   -   T u b e r c u l o s i s   -   S e x :   B o t h   -   A g e :   A l l   A g e s   ( N u m b e r ) & g t ; - & l t ; M e a s u r e s \ D e a t h s   -   T u b e r c u l o s i s   -   S e x :   B o t h   -   A g e :   A l l   A g e s   ( N u m b e r ) & g t ; \ M E A S U R E < / K e y > < / a : K e y > < a : V a l u e   i : t y p e = " M e a s u r e G r i d V i e w S t a t e I D i a g r a m L i n k E n d p o i n t " / > < / a : K e y V a l u e O f D i a g r a m O b j e c t K e y a n y T y p e z b w N T n L X > < a : K e y V a l u e O f D i a g r a m O b j e c t K e y a n y T y p e z b w N T n L X > < a : K e y > < K e y > L i n k s \ & l t ; C o l u m n s \ S u m   o f   D e a t h s   -   C a r d i o v a s c u l a r   d i s e a s e s   -   S e x :   B o t h   -   A g e :   A l l   A g e s   ( N u & g t ; - & l t ; M e a s u r e s \ D e a t h s   -   C a r d i o v a s c u l a r   d i s e a s e s   -   S e x :   B o t h   -   A g e :   A l l   A g e s   ( N u & g t ; < / K e y > < / a : K e y > < a : V a l u e   i : t y p e = " M e a s u r e G r i d V i e w S t a t e I D i a g r a m L i n k " / > < / a : K e y V a l u e O f D i a g r a m O b j e c t K e y a n y T y p e z b w N T n L X > < a : K e y V a l u e O f D i a g r a m O b j e c t K e y a n y T y p e z b w N T n L X > < a : K e y > < K e y > L i n k s \ & l t ; C o l u m n s \ S u m   o f   D e a t h s   -   C a r d i o v a s c u l a r   d i s e a s e s   -   S e x :   B o t h   -   A g e :   A l l   A g e s   ( N u & g t ; - & l t ; M e a s u r e s \ D e a t h s   -   C a r d i o v a s c u l a r   d i s e a s e s   -   S e x :   B o t h   -   A g e :   A l l   A g e s   ( N u & g t ; \ C O L U M N < / K e y > < / a : K e y > < a : V a l u e   i : t y p e = " M e a s u r e G r i d V i e w S t a t e I D i a g r a m L i n k E n d p o i n t " / > < / a : K e y V a l u e O f D i a g r a m O b j e c t K e y a n y T y p e z b w N T n L X > < a : K e y V a l u e O f D i a g r a m O b j e c t K e y a n y T y p e z b w N T n L X > < a : K e y > < K e y > L i n k s \ & l t ; C o l u m n s \ S u m   o f   D e a t h s   -   C a r d i o v a s c u l a r   d i s e a s e s   -   S e x :   B o t h   -   A g e :   A l l   A g e s   ( N u & g t ; - & l t ; M e a s u r e s \ D e a t h s   -   C a r d i o v a s c u l a r   d i s e a s e s   -   S e x :   B o t h   -   A g e :   A l l   A g e s   ( N u & g t ; \ M E A S U R E < / K e y > < / a : K e y > < a : V a l u e   i : t y p e = " M e a s u r e G r i d V i e w S t a t e I D i a g r a m L i n k E n d p o i n t " / > < / a : K e y V a l u e O f D i a g r a m O b j e c t K e y a n y T y p e z b w N T n L X > < a : K e y V a l u e O f D i a g r a m O b j e c t K e y a n y T y p e z b w N T n L X > < a : K e y > < K e y > L i n k s \ & l t ; C o l u m n s \ S u m   o f   D e a t h s   -   L o w e r   r e s p i r a t o r y   i n f e c t i o n s   -   S e x :   B o t h   -   A g e :   A l l   A g e & g t ; - & l t ; M e a s u r e s \ D e a t h s   -   L o w e r   r e s p i r a t o r y   i n f e c t i o n s   -   S e x :   B o t h   -   A g e :   A l l   A g e & g t ; < / K e y > < / a : K e y > < a : V a l u e   i : t y p e = " M e a s u r e G r i d V i e w S t a t e I D i a g r a m L i n k " / > < / a : K e y V a l u e O f D i a g r a m O b j e c t K e y a n y T y p e z b w N T n L X > < a : K e y V a l u e O f D i a g r a m O b j e c t K e y a n y T y p e z b w N T n L X > < a : K e y > < K e y > L i n k s \ & l t ; C o l u m n s \ S u m   o f   D e a t h s   -   L o w e r   r e s p i r a t o r y   i n f e c t i o n s   -   S e x :   B o t h   -   A g e :   A l l   A g e & g t ; - & l t ; M e a s u r e s \ D e a t h s   -   L o w e r   r e s p i r a t o r y   i n f e c t i o n s   -   S e x :   B o t h   -   A g e :   A l l   A g e & g t ; \ C O L U M N < / K e y > < / a : K e y > < a : V a l u e   i : t y p e = " M e a s u r e G r i d V i e w S t a t e I D i a g r a m L i n k E n d p o i n t " / > < / a : K e y V a l u e O f D i a g r a m O b j e c t K e y a n y T y p e z b w N T n L X > < a : K e y V a l u e O f D i a g r a m O b j e c t K e y a n y T y p e z b w N T n L X > < a : K e y > < K e y > L i n k s \ & l t ; C o l u m n s \ S u m   o f   D e a t h s   -   L o w e r   r e s p i r a t o r y   i n f e c t i o n s   -   S e x :   B o t h   -   A g e :   A l l   A g e & g t ; - & l t ; M e a s u r e s \ D e a t h s   -   L o w e r   r e s p i r a t o r y   i n f e c t i o n s   -   S e x :   B o t h   -   A g e :   A l l   A g e & g t ; \ M E A S U R E < / K e y > < / a : K e y > < a : V a l u e   i : t y p e = " M e a s u r e G r i d V i e w S t a t e I D i a g r a m L i n k E n d p o i n t " / > < / a : K e y V a l u e O f D i a g r a m O b j e c t K e y a n y T y p e z b w N T n L X > < a : K e y V a l u e O f D i a g r a m O b j e c t K e y a n y T y p e z b w N T n L X > < a : K e y > < K e y > L i n k s \ & l t ; C o l u m n s \ S u m   o f   D e a t h s   -   N e o n a t a l   d i s o r d e r s   -   S e x :   B o t h   -   A g e :   A l l   A g e s   ( N u m b e r ) & g t ; - & l t ; M e a s u r e s \ D e a t h s   -   N e o n a t a l   d i s o r d e r s   -   S e x :   B o t h   -   A g e :   A l l   A g e s   ( N u m b e r ) & g t ; < / K e y > < / a : K e y > < a : V a l u e   i : t y p e = " M e a s u r e G r i d V i e w S t a t e I D i a g r a m L i n k " / > < / a : K e y V a l u e O f D i a g r a m O b j e c t K e y a n y T y p e z b w N T n L X > < a : K e y V a l u e O f D i a g r a m O b j e c t K e y a n y T y p e z b w N T n L X > < a : K e y > < K e y > L i n k s \ & l t ; C o l u m n s \ S u m   o f   D e a t h s   -   N e o n a t a l   d i s o r d e r s   -   S e x :   B o t h   -   A g e :   A l l   A g e s   ( N u m b e r ) & g t ; - & l t ; M e a s u r e s \ D e a t h s   -   N e o n a t a l   d i s o r d e r s   -   S e x :   B o t h   -   A g e :   A l l   A g e s   ( N u m b e r ) & g t ; \ C O L U M N < / K e y > < / a : K e y > < a : V a l u e   i : t y p e = " M e a s u r e G r i d V i e w S t a t e I D i a g r a m L i n k E n d p o i n t " / > < / a : K e y V a l u e O f D i a g r a m O b j e c t K e y a n y T y p e z b w N T n L X > < a : K e y V a l u e O f D i a g r a m O b j e c t K e y a n y T y p e z b w N T n L X > < a : K e y > < K e y > L i n k s \ & l t ; C o l u m n s \ S u m   o f   D e a t h s   -   N e o n a t a l   d i s o r d e r s   -   S e x :   B o t h   -   A g e :   A l l   A g e s   ( N u m b e r ) & g t ; - & l t ; M e a s u r e s \ D e a t h s   -   N e o n a t a l   d i s o r d e r s   -   S e x :   B o t h   -   A g e :   A l l   A g e s   ( N u m b e r ) & g t ; \ M E A S U R E < / K e y > < / a : K e y > < a : V a l u e   i : t y p e = " M e a s u r e G r i d V i e w S t a t e I D i a g r a m L i n k E n d p o i n t " / > < / a : K e y V a l u e O f D i a g r a m O b j e c t K e y a n y T y p e z b w N T n L X > < a : K e y V a l u e O f D i a g r a m O b j e c t K e y a n y T y p e z b w N T n L X > < a : K e y > < K e y > L i n k s \ & l t ; C o l u m n s \ S u m   o f   D e a t h s   -   A l c o h o l   u s e   d i s o r d e r s   -   S e x :   B o t h   -   A g e :   A l l   A g e s   ( N u m b & g t ; - & l t ; M e a s u r e s \ D e a t h s   -   A l c o h o l   u s e   d i s o r d e r s   -   S e x :   B o t h   -   A g e :   A l l   A g e s   ( N u m b & g t ; < / K e y > < / a : K e y > < a : V a l u e   i : t y p e = " M e a s u r e G r i d V i e w S t a t e I D i a g r a m L i n k " / > < / a : K e y V a l u e O f D i a g r a m O b j e c t K e y a n y T y p e z b w N T n L X > < a : K e y V a l u e O f D i a g r a m O b j e c t K e y a n y T y p e z b w N T n L X > < a : K e y > < K e y > L i n k s \ & l t ; C o l u m n s \ S u m   o f   D e a t h s   -   A l c o h o l   u s e   d i s o r d e r s   -   S e x :   B o t h   -   A g e :   A l l   A g e s   ( N u m b & g t ; - & l t ; M e a s u r e s \ D e a t h s   -   A l c o h o l   u s e   d i s o r d e r s   -   S e x :   B o t h   -   A g e :   A l l   A g e s   ( N u m b & g t ; \ C O L U M N < / K e y > < / a : K e y > < a : V a l u e   i : t y p e = " M e a s u r e G r i d V i e w S t a t e I D i a g r a m L i n k E n d p o i n t " / > < / a : K e y V a l u e O f D i a g r a m O b j e c t K e y a n y T y p e z b w N T n L X > < a : K e y V a l u e O f D i a g r a m O b j e c t K e y a n y T y p e z b w N T n L X > < a : K e y > < K e y > L i n k s \ & l t ; C o l u m n s \ S u m   o f   D e a t h s   -   A l c o h o l   u s e   d i s o r d e r s   -   S e x :   B o t h   -   A g e :   A l l   A g e s   ( N u m b & g t ; - & l t ; M e a s u r e s \ D e a t h s   -   A l c o h o l   u s e   d i s o r d e r s   -   S e x :   B o t h   -   A g e :   A l l   A g e s   ( N u m b & g t ; \ M E A S U R E < / K e y > < / a : K e y > < a : V a l u e   i : t y p e = " M e a s u r e G r i d V i e w S t a t e I D i a g r a m L i n k E n d p o i n t " / > < / a : K e y V a l u e O f D i a g r a m O b j e c t K e y a n y T y p e z b w N T n L X > < a : K e y V a l u e O f D i a g r a m O b j e c t K e y a n y T y p e z b w N T n L X > < a : K e y > < K e y > L i n k s \ & l t ; C o l u m n s \ S u m   o f   D e a t h s   -   S e l f - h a r m   -   S e x :   B o t h   -   A g e :   A l l   A g e s   ( N u m b e r ) & g t ; - & l t ; M e a s u r e s \ D e a t h s   -   S e l f - h a r m   -   S e x :   B o t h   -   A g e :   A l l   A g e s   ( N u m b e r ) & g t ; < / K e y > < / a : K e y > < a : V a l u e   i : t y p e = " M e a s u r e G r i d V i e w S t a t e I D i a g r a m L i n k " / > < / a : K e y V a l u e O f D i a g r a m O b j e c t K e y a n y T y p e z b w N T n L X > < a : K e y V a l u e O f D i a g r a m O b j e c t K e y a n y T y p e z b w N T n L X > < a : K e y > < K e y > L i n k s \ & l t ; C o l u m n s \ S u m   o f   D e a t h s   -   S e l f - h a r m   -   S e x :   B o t h   -   A g e :   A l l   A g e s   ( N u m b e r ) & g t ; - & l t ; M e a s u r e s \ D e a t h s   -   S e l f - h a r m   -   S e x :   B o t h   -   A g e :   A l l   A g e s   ( N u m b e r ) & g t ; \ C O L U M N < / K e y > < / a : K e y > < a : V a l u e   i : t y p e = " M e a s u r e G r i d V i e w S t a t e I D i a g r a m L i n k E n d p o i n t " / > < / a : K e y V a l u e O f D i a g r a m O b j e c t K e y a n y T y p e z b w N T n L X > < a : K e y V a l u e O f D i a g r a m O b j e c t K e y a n y T y p e z b w N T n L X > < a : K e y > < K e y > L i n k s \ & l t ; C o l u m n s \ S u m   o f   D e a t h s   -   S e l f - h a r m   -   S e x :   B o t h   -   A g e :   A l l   A g e s   ( N u m b e r ) & g t ; - & l t ; M e a s u r e s \ D e a t h s   -   S e l f - h a r m   -   S e x :   B o t h   -   A g e :   A l l   A g e s   ( N u m b e r ) & g t ; \ M E A S U R E < / K e y > < / a : K e y > < a : V a l u e   i : t y p e = " M e a s u r e G r i d V i e w S t a t e I D i a g r a m L i n k E n d p o i n t " / > < / a : K e y V a l u e O f D i a g r a m O b j e c t K e y a n y T y p e z b w N T n L X > < a : K e y V a l u e O f D i a g r a m O b j e c t K e y a n y T y p e z b w N T n L X > < a : K e y > < K e y > L i n k s \ & l t ; C o l u m n s \ S u m   o f   D e a t h s   -   E x p o s u r e   t o   f o r c e s   o f   n a t u r e   -   S e x :   B o t h   -   A g e :   A l l   A g e & g t ; - & l t ; M e a s u r e s \ D e a t h s   -   E x p o s u r e   t o   f o r c e s   o f   n a t u r e   -   S e x :   B o t h   -   A g e :   A l l   A g e & g t ; < / K e y > < / a : K e y > < a : V a l u e   i : t y p e = " M e a s u r e G r i d V i e w S t a t e I D i a g r a m L i n k " / > < / a : K e y V a l u e O f D i a g r a m O b j e c t K e y a n y T y p e z b w N T n L X > < a : K e y V a l u e O f D i a g r a m O b j e c t K e y a n y T y p e z b w N T n L X > < a : K e y > < K e y > L i n k s \ & l t ; C o l u m n s \ S u m   o f   D e a t h s   -   E x p o s u r e   t o   f o r c e s   o f   n a t u r e   -   S e x :   B o t h   -   A g e :   A l l   A g e & g t ; - & l t ; M e a s u r e s \ D e a t h s   -   E x p o s u r e   t o   f o r c e s   o f   n a t u r e   -   S e x :   B o t h   -   A g e :   A l l   A g e & g t ; \ C O L U M N < / K e y > < / a : K e y > < a : V a l u e   i : t y p e = " M e a s u r e G r i d V i e w S t a t e I D i a g r a m L i n k E n d p o i n t " / > < / a : K e y V a l u e O f D i a g r a m O b j e c t K e y a n y T y p e z b w N T n L X > < a : K e y V a l u e O f D i a g r a m O b j e c t K e y a n y T y p e z b w N T n L X > < a : K e y > < K e y > L i n k s \ & l t ; C o l u m n s \ S u m   o f   D e a t h s   -   E x p o s u r e   t o   f o r c e s   o f   n a t u r e   -   S e x :   B o t h   -   A g e :   A l l   A g e & g t ; - & l t ; M e a s u r e s \ D e a t h s   -   E x p o s u r e   t o   f o r c e s   o f   n a t u r e   -   S e x :   B o t h   -   A g e :   A l l   A g e & g t ; \ M E A S U R E < / K e y > < / a : K e y > < a : V a l u e   i : t y p e = " M e a s u r e G r i d V i e w S t a t e I D i a g r a m L i n k E n d p o i n t " / > < / a : K e y V a l u e O f D i a g r a m O b j e c t K e y a n y T y p e z b w N T n L X > < a : K e y V a l u e O f D i a g r a m O b j e c t K e y a n y T y p e z b w N T n L X > < a : K e y > < K e y > L i n k s \ & l t ; C o l u m n s \ S u m   o f   D e a t h s   -   D i a r r h e a l   d i s e a s e s   -   S e x :   B o t h   -   A g e :   A l l   A g e s   ( N u m b e r ) & g t ; - & l t ; M e a s u r e s \ D e a t h s   -   D i a r r h e a l   d i s e a s e s   -   S e x :   B o t h   -   A g e :   A l l   A g e s   ( N u m b e r ) & g t ; < / K e y > < / a : K e y > < a : V a l u e   i : t y p e = " M e a s u r e G r i d V i e w S t a t e I D i a g r a m L i n k " / > < / a : K e y V a l u e O f D i a g r a m O b j e c t K e y a n y T y p e z b w N T n L X > < a : K e y V a l u e O f D i a g r a m O b j e c t K e y a n y T y p e z b w N T n L X > < a : K e y > < K e y > L i n k s \ & l t ; C o l u m n s \ S u m   o f   D e a t h s   -   D i a r r h e a l   d i s e a s e s   -   S e x :   B o t h   -   A g e :   A l l   A g e s   ( N u m b e r ) & g t ; - & l t ; M e a s u r e s \ D e a t h s   -   D i a r r h e a l   d i s e a s e s   -   S e x :   B o t h   -   A g e :   A l l   A g e s   ( N u m b e r ) & g t ; \ C O L U M N < / K e y > < / a : K e y > < a : V a l u e   i : t y p e = " M e a s u r e G r i d V i e w S t a t e I D i a g r a m L i n k E n d p o i n t " / > < / a : K e y V a l u e O f D i a g r a m O b j e c t K e y a n y T y p e z b w N T n L X > < a : K e y V a l u e O f D i a g r a m O b j e c t K e y a n y T y p e z b w N T n L X > < a : K e y > < K e y > L i n k s \ & l t ; C o l u m n s \ S u m   o f   D e a t h s   -   D i a r r h e a l   d i s e a s e s   -   S e x :   B o t h   -   A g e :   A l l   A g e s   ( N u m b e r ) & g t ; - & l t ; M e a s u r e s \ D e a t h s   -   D i a r r h e a l   d i s e a s e s   -   S e x :   B o t h   -   A g e :   A l l   A g e s   ( N u m b e r ) & g t ; \ M E A S U R E < / K e y > < / a : K e y > < a : V a l u e   i : t y p e = " M e a s u r e G r i d V i e w S t a t e I D i a g r a m L i n k E n d p o i n t " / > < / a : K e y V a l u e O f D i a g r a m O b j e c t K e y a n y T y p e z b w N T n L X > < a : K e y V a l u e O f D i a g r a m O b j e c t K e y a n y T y p e z b w N T n L X > < a : K e y > < K e y > L i n k s \ & l t ; C o l u m n s \ S u m   o f   D e a t h s   -   E n v i r o n m e n t a l   h e a t   a n d   c o l d   e x p o s u r e   -   S e x :   B o t h   -   A g e : & g t ; - & l t ; M e a s u r e s \ D e a t h s   -   E n v i r o n m e n t a l   h e a t   a n d   c o l d   e x p o s u r e   -   S e x :   B o t h   -   A g e : & g t ; < / K e y > < / a : K e y > < a : V a l u e   i : t y p e = " M e a s u r e G r i d V i e w S t a t e I D i a g r a m L i n k " / > < / a : K e y V a l u e O f D i a g r a m O b j e c t K e y a n y T y p e z b w N T n L X > < a : K e y V a l u e O f D i a g r a m O b j e c t K e y a n y T y p e z b w N T n L X > < a : K e y > < K e y > L i n k s \ & l t ; C o l u m n s \ S u m   o f   D e a t h s   -   E n v i r o n m e n t a l   h e a t   a n d   c o l d   e x p o s u r e   -   S e x :   B o t h   -   A g e : & g t ; - & l t ; M e a s u r e s \ D e a t h s   -   E n v i r o n m e n t a l   h e a t   a n d   c o l d   e x p o s u r e   -   S e x :   B o t h   -   A g e : & g t ; \ C O L U M N < / K e y > < / a : K e y > < a : V a l u e   i : t y p e = " M e a s u r e G r i d V i e w S t a t e I D i a g r a m L i n k E n d p o i n t " / > < / a : K e y V a l u e O f D i a g r a m O b j e c t K e y a n y T y p e z b w N T n L X > < a : K e y V a l u e O f D i a g r a m O b j e c t K e y a n y T y p e z b w N T n L X > < a : K e y > < K e y > L i n k s \ & l t ; C o l u m n s \ S u m   o f   D e a t h s   -   E n v i r o n m e n t a l   h e a t   a n d   c o l d   e x p o s u r e   -   S e x :   B o t h   -   A g e : & g t ; - & l t ; M e a s u r e s \ D e a t h s   -   E n v i r o n m e n t a l   h e a t   a n d   c o l d   e x p o s u r e   -   S e x :   B o t h   -   A g e : & g t ; \ M E A S U R E < / K e y > < / a : K e y > < a : V a l u e   i : t y p e = " M e a s u r e G r i d V i e w S t a t e I D i a g r a m L i n k E n d p o i n t " / > < / a : K e y V a l u e O f D i a g r a m O b j e c t K e y a n y T y p e z b w N T n L X > < a : K e y V a l u e O f D i a g r a m O b j e c t K e y a n y T y p e z b w N T n L X > < a : K e y > < K e y > L i n k s \ & l t ; C o l u m n s \ S u m   o f   D e a t h s   -   N e o p l a s m s   -   S e x :   B o t h   -   A g e :   A l l   A g e s   ( N u m b e r ) & g t ; - & l t ; M e a s u r e s \ D e a t h s   -   N e o p l a s m s   -   S e x :   B o t h   -   A g e :   A l l   A g e s   ( N u m b e r ) & g t ; < / K e y > < / a : K e y > < a : V a l u e   i : t y p e = " M e a s u r e G r i d V i e w S t a t e I D i a g r a m L i n k " / > < / a : K e y V a l u e O f D i a g r a m O b j e c t K e y a n y T y p e z b w N T n L X > < a : K e y V a l u e O f D i a g r a m O b j e c t K e y a n y T y p e z b w N T n L X > < a : K e y > < K e y > L i n k s \ & l t ; C o l u m n s \ S u m   o f   D e a t h s   -   N e o p l a s m s   -   S e x :   B o t h   -   A g e :   A l l   A g e s   ( N u m b e r ) & g t ; - & l t ; M e a s u r e s \ D e a t h s   -   N e o p l a s m s   -   S e x :   B o t h   -   A g e :   A l l   A g e s   ( N u m b e r ) & g t ; \ C O L U M N < / K e y > < / a : K e y > < a : V a l u e   i : t y p e = " M e a s u r e G r i d V i e w S t a t e I D i a g r a m L i n k E n d p o i n t " / > < / a : K e y V a l u e O f D i a g r a m O b j e c t K e y a n y T y p e z b w N T n L X > < a : K e y V a l u e O f D i a g r a m O b j e c t K e y a n y T y p e z b w N T n L X > < a : K e y > < K e y > L i n k s \ & l t ; C o l u m n s \ S u m   o f   D e a t h s   -   N e o p l a s m s   -   S e x :   B o t h   -   A g e :   A l l   A g e s   ( N u m b e r ) & g t ; - & l t ; M e a s u r e s \ D e a t h s   -   N e o p l a s m s   -   S e x :   B o t h   -   A g e :   A l l   A g e s   ( N u m b e r ) & g t ; \ M E A S U R E < / K e y > < / a : K e y > < a : V a l u e   i : t y p e = " M e a s u r e G r i d V i e w S t a t e I D i a g r a m L i n k E n d p o i n t " / > < / a : K e y V a l u e O f D i a g r a m O b j e c t K e y a n y T y p e z b w N T n L X > < a : K e y V a l u e O f D i a g r a m O b j e c t K e y a n y T y p e z b w N T n L X > < a : K e y > < K e y > L i n k s \ & l t ; C o l u m n s \ S u m   o f   D e a t h s   -   C o n f l i c t   a n d   t e r r o r i s m   -   S e x :   B o t h   -   A g e :   A l l   A g e s   ( N u m & g t ; - & l t ; M e a s u r e s \ D e a t h s   -   C o n f l i c t   a n d   t e r r o r i s m   -   S e x :   B o t h   -   A g e :   A l l   A g e s   ( N u m & g t ; < / K e y > < / a : K e y > < a : V a l u e   i : t y p e = " M e a s u r e G r i d V i e w S t a t e I D i a g r a m L i n k " / > < / a : K e y V a l u e O f D i a g r a m O b j e c t K e y a n y T y p e z b w N T n L X > < a : K e y V a l u e O f D i a g r a m O b j e c t K e y a n y T y p e z b w N T n L X > < a : K e y > < K e y > L i n k s \ & l t ; C o l u m n s \ S u m   o f   D e a t h s   -   C o n f l i c t   a n d   t e r r o r i s m   -   S e x :   B o t h   -   A g e :   A l l   A g e s   ( N u m & g t ; - & l t ; M e a s u r e s \ D e a t h s   -   C o n f l i c t   a n d   t e r r o r i s m   -   S e x :   B o t h   -   A g e :   A l l   A g e s   ( N u m & g t ; \ C O L U M N < / K e y > < / a : K e y > < a : V a l u e   i : t y p e = " M e a s u r e G r i d V i e w S t a t e I D i a g r a m L i n k E n d p o i n t " / > < / a : K e y V a l u e O f D i a g r a m O b j e c t K e y a n y T y p e z b w N T n L X > < a : K e y V a l u e O f D i a g r a m O b j e c t K e y a n y T y p e z b w N T n L X > < a : K e y > < K e y > L i n k s \ & l t ; C o l u m n s \ S u m   o f   D e a t h s   -   C o n f l i c t   a n d   t e r r o r i s m   -   S e x :   B o t h   -   A g e :   A l l   A g e s   ( N u m & g t ; - & l t ; M e a s u r e s \ D e a t h s   -   C o n f l i c t   a n d   t e r r o r i s m   -   S e x :   B o t h   -   A g e :   A l l   A g e s   ( N u m & g t ; \ M E A S U R E < / K e y > < / a : K e y > < a : V a l u e   i : t y p e = " M e a s u r e G r i d V i e w S t a t e I D i a g r a m L i n k E n d p o i n t " / > < / a : K e y V a l u e O f D i a g r a m O b j e c t K e y a n y T y p e z b w N T n L X > < a : K e y V a l u e O f D i a g r a m O b j e c t K e y a n y T y p e z b w N T n L X > < a : K e y > < K e y > L i n k s \ & l t ; C o l u m n s \ S u m   o f   D e a t h s   -   D i a b e t e s   m e l l i t u s   -   S e x :   B o t h   -   A g e :   A l l   A g e s   ( N u m b e r ) & g t ; - & l t ; M e a s u r e s \ D e a t h s   -   D i a b e t e s   m e l l i t u s   -   S e x :   B o t h   -   A g e :   A l l   A g e s   ( N u m b e r ) & g t ; < / K e y > < / a : K e y > < a : V a l u e   i : t y p e = " M e a s u r e G r i d V i e w S t a t e I D i a g r a m L i n k " / > < / a : K e y V a l u e O f D i a g r a m O b j e c t K e y a n y T y p e z b w N T n L X > < a : K e y V a l u e O f D i a g r a m O b j e c t K e y a n y T y p e z b w N T n L X > < a : K e y > < K e y > L i n k s \ & l t ; C o l u m n s \ S u m   o f   D e a t h s   -   D i a b e t e s   m e l l i t u s   -   S e x :   B o t h   -   A g e :   A l l   A g e s   ( N u m b e r ) & g t ; - & l t ; M e a s u r e s \ D e a t h s   -   D i a b e t e s   m e l l i t u s   -   S e x :   B o t h   -   A g e :   A l l   A g e s   ( N u m b e r ) & g t ; \ C O L U M N < / K e y > < / a : K e y > < a : V a l u e   i : t y p e = " M e a s u r e G r i d V i e w S t a t e I D i a g r a m L i n k E n d p o i n t " / > < / a : K e y V a l u e O f D i a g r a m O b j e c t K e y a n y T y p e z b w N T n L X > < a : K e y V a l u e O f D i a g r a m O b j e c t K e y a n y T y p e z b w N T n L X > < a : K e y > < K e y > L i n k s \ & l t ; C o l u m n s \ S u m   o f   D e a t h s   -   D i a b e t e s   m e l l i t u s   -   S e x :   B o t h   -   A g e :   A l l   A g e s   ( N u m b e r ) & g t ; - & l t ; M e a s u r e s \ D e a t h s   -   D i a b e t e s   m e l l i t u s   -   S e x :   B o t h   -   A g e :   A l l   A g e s   ( N u m b e r ) & g t ; \ M E A S U R E < / K e y > < / a : K e y > < a : V a l u e   i : t y p e = " M e a s u r e G r i d V i e w S t a t e I D i a g r a m L i n k E n d p o i n t " / > < / a : K e y V a l u e O f D i a g r a m O b j e c t K e y a n y T y p e z b w N T n L X > < a : K e y V a l u e O f D i a g r a m O b j e c t K e y a n y T y p e z b w N T n L X > < a : K e y > < K e y > L i n k s \ & l t ; C o l u m n s \ S u m   o f   D e a t h s   -   C h r o n i c   k i d n e y   d i s e a s e   -   S e x :   B o t h   -   A g e :   A l l   A g e s   ( N u m & g t ; - & l t ; M e a s u r e s \ D e a t h s   -   C h r o n i c   k i d n e y   d i s e a s e   -   S e x :   B o t h   -   A g e :   A l l   A g e s   ( N u m & g t ; < / K e y > < / a : K e y > < a : V a l u e   i : t y p e = " M e a s u r e G r i d V i e w S t a t e I D i a g r a m L i n k " / > < / a : K e y V a l u e O f D i a g r a m O b j e c t K e y a n y T y p e z b w N T n L X > < a : K e y V a l u e O f D i a g r a m O b j e c t K e y a n y T y p e z b w N T n L X > < a : K e y > < K e y > L i n k s \ & l t ; C o l u m n s \ S u m   o f   D e a t h s   -   C h r o n i c   k i d n e y   d i s e a s e   -   S e x :   B o t h   -   A g e :   A l l   A g e s   ( N u m & g t ; - & l t ; M e a s u r e s \ D e a t h s   -   C h r o n i c   k i d n e y   d i s e a s e   -   S e x :   B o t h   -   A g e :   A l l   A g e s   ( N u m & g t ; \ C O L U M N < / K e y > < / a : K e y > < a : V a l u e   i : t y p e = " M e a s u r e G r i d V i e w S t a t e I D i a g r a m L i n k E n d p o i n t " / > < / a : K e y V a l u e O f D i a g r a m O b j e c t K e y a n y T y p e z b w N T n L X > < a : K e y V a l u e O f D i a g r a m O b j e c t K e y a n y T y p e z b w N T n L X > < a : K e y > < K e y > L i n k s \ & l t ; C o l u m n s \ S u m   o f   D e a t h s   -   C h r o n i c   k i d n e y   d i s e a s e   -   S e x :   B o t h   -   A g e :   A l l   A g e s   ( N u m & g t ; - & l t ; M e a s u r e s \ D e a t h s   -   C h r o n i c   k i d n e y   d i s e a s e   -   S e x :   B o t h   -   A g e :   A l l   A g e s   ( N u m & g t ; \ M E A S U R E < / K e y > < / a : K e y > < a : V a l u e   i : t y p e = " M e a s u r e G r i d V i e w S t a t e I D i a g r a m L i n k E n d p o i n t " / > < / a : K e y V a l u e O f D i a g r a m O b j e c t K e y a n y T y p e z b w N T n L X > < a : K e y V a l u e O f D i a g r a m O b j e c t K e y a n y T y p e z b w N T n L X > < a : K e y > < K e y > L i n k s \ & l t ; C o l u m n s \ S u m   o f   D e a t h s   -   P o i s o n i n g s   -   S e x :   B o t h   -   A g e :   A l l   A g e s   ( N u m b e r ) & g t ; - & l t ; M e a s u r e s \ D e a t h s   -   P o i s o n i n g s   -   S e x :   B o t h   -   A g e :   A l l   A g e s   ( N u m b e r ) & g t ; < / K e y > < / a : K e y > < a : V a l u e   i : t y p e = " M e a s u r e G r i d V i e w S t a t e I D i a g r a m L i n k " / > < / a : K e y V a l u e O f D i a g r a m O b j e c t K e y a n y T y p e z b w N T n L X > < a : K e y V a l u e O f D i a g r a m O b j e c t K e y a n y T y p e z b w N T n L X > < a : K e y > < K e y > L i n k s \ & l t ; C o l u m n s \ S u m   o f   D e a t h s   -   P o i s o n i n g s   -   S e x :   B o t h   -   A g e :   A l l   A g e s   ( N u m b e r ) & g t ; - & l t ; M e a s u r e s \ D e a t h s   -   P o i s o n i n g s   -   S e x :   B o t h   -   A g e :   A l l   A g e s   ( N u m b e r ) & g t ; \ C O L U M N < / K e y > < / a : K e y > < a : V a l u e   i : t y p e = " M e a s u r e G r i d V i e w S t a t e I D i a g r a m L i n k E n d p o i n t " / > < / a : K e y V a l u e O f D i a g r a m O b j e c t K e y a n y T y p e z b w N T n L X > < a : K e y V a l u e O f D i a g r a m O b j e c t K e y a n y T y p e z b w N T n L X > < a : K e y > < K e y > L i n k s \ & l t ; C o l u m n s \ S u m   o f   D e a t h s   -   P o i s o n i n g s   -   S e x :   B o t h   -   A g e :   A l l   A g e s   ( N u m b e r ) & g t ; - & l t ; M e a s u r e s \ D e a t h s   -   P o i s o n i n g s   -   S e x :   B o t h   -   A g e :   A l l   A g e s   ( N u m b e r ) & g t ; \ M E A S U R E < / K e y > < / a : K e y > < a : V a l u e   i : t y p e = " M e a s u r e G r i d V i e w S t a t e I D i a g r a m L i n k E n d p o i n t " / > < / a : K e y V a l u e O f D i a g r a m O b j e c t K e y a n y T y p e z b w N T n L X > < a : K e y V a l u e O f D i a g r a m O b j e c t K e y a n y T y p e z b w N T n L X > < a : K e y > < K e y > L i n k s \ & l t ; C o l u m n s \ S u m   o f   D e a t h s   -   P r o t e i n - e n e r g y   m a l n u t r i t i o n   -   S e x :   B o t h   -   A g e :   A l l   A g e s & g t ; - & l t ; M e a s u r e s \ D e a t h s   -   P r o t e i n - e n e r g y   m a l n u t r i t i o n   -   S e x :   B o t h   -   A g e :   A l l   A g e s & g t ; < / K e y > < / a : K e y > < a : V a l u e   i : t y p e = " M e a s u r e G r i d V i e w S t a t e I D i a g r a m L i n k " / > < / a : K e y V a l u e O f D i a g r a m O b j e c t K e y a n y T y p e z b w N T n L X > < a : K e y V a l u e O f D i a g r a m O b j e c t K e y a n y T y p e z b w N T n L X > < a : K e y > < K e y > L i n k s \ & l t ; C o l u m n s \ S u m   o f   D e a t h s   -   P r o t e i n - e n e r g y   m a l n u t r i t i o n   -   S e x :   B o t h   -   A g e :   A l l   A g e s & g t ; - & l t ; M e a s u r e s \ D e a t h s   -   P r o t e i n - e n e r g y   m a l n u t r i t i o n   -   S e x :   B o t h   -   A g e :   A l l   A g e s & g t ; \ C O L U M N < / K e y > < / a : K e y > < a : V a l u e   i : t y p e = " M e a s u r e G r i d V i e w S t a t e I D i a g r a m L i n k E n d p o i n t " / > < / a : K e y V a l u e O f D i a g r a m O b j e c t K e y a n y T y p e z b w N T n L X > < a : K e y V a l u e O f D i a g r a m O b j e c t K e y a n y T y p e z b w N T n L X > < a : K e y > < K e y > L i n k s \ & l t ; C o l u m n s \ S u m   o f   D e a t h s   -   P r o t e i n - e n e r g y   m a l n u t r i t i o n   -   S e x :   B o t h   -   A g e :   A l l   A g e s & g t ; - & l t ; M e a s u r e s \ D e a t h s   -   P r o t e i n - e n e r g y   m a l n u t r i t i o n   -   S e x :   B o t h   -   A g e :   A l l   A g e s & g t ; \ M E A S U R E < / K e y > < / a : K e y > < a : V a l u e   i : t y p e = " M e a s u r e G r i d V i e w S t a t e I D i a g r a m L i n k E n d p o i n t " / > < / a : K e y V a l u e O f D i a g r a m O b j e c t K e y a n y T y p e z b w N T n L X > < a : K e y V a l u e O f D i a g r a m O b j e c t K e y a n y T y p e z b w N T n L X > < a : K e y > < K e y > L i n k s \ & l t ; C o l u m n s \ S u m   o f   T e r r o r i s m   ( d e a t h s ) & g t ; - & l t ; M e a s u r e s \ T e r r o r i s m   ( d e a t h s ) & g t ; < / K e y > < / a : K e y > < a : V a l u e   i : t y p e = " M e a s u r e G r i d V i e w S t a t e I D i a g r a m L i n k " / > < / a : K e y V a l u e O f D i a g r a m O b j e c t K e y a n y T y p e z b w N T n L X > < a : K e y V a l u e O f D i a g r a m O b j e c t K e y a n y T y p e z b w N T n L X > < a : K e y > < K e y > L i n k s \ & l t ; C o l u m n s \ S u m   o f   T e r r o r i s m   ( d e a t h s ) & g t ; - & l t ; M e a s u r e s \ T e r r o r i s m   ( d e a t h s ) & g t ; \ C O L U M N < / K e y > < / a : K e y > < a : V a l u e   i : t y p e = " M e a s u r e G r i d V i e w S t a t e I D i a g r a m L i n k E n d p o i n t " / > < / a : K e y V a l u e O f D i a g r a m O b j e c t K e y a n y T y p e z b w N T n L X > < a : K e y V a l u e O f D i a g r a m O b j e c t K e y a n y T y p e z b w N T n L X > < a : K e y > < K e y > L i n k s \ & l t ; C o l u m n s \ S u m   o f   T e r r o r i s m   ( d e a t h s ) & g t ; - & l t ; M e a s u r e s \ T e r r o r i s m   ( d e a t h s ) & g t ; \ M E A S U R E < / K e y > < / a : K e y > < a : V a l u e   i : t y p e = " M e a s u r e G r i d V i e w S t a t e I D i a g r a m L i n k E n d p o i n t " / > < / a : K e y V a l u e O f D i a g r a m O b j e c t K e y a n y T y p e z b w N T n L X > < a : K e y V a l u e O f D i a g r a m O b j e c t K e y a n y T y p e z b w N T n L X > < a : K e y > < K e y > L i n k s \ & l t ; C o l u m n s \ S u m   o f   D e a t h s   -   R o a d   i n j u r i e s   -   S e x :   B o t h   -   A g e :   A l l   A g e s   ( N u m b e r ) & g t ; - & l t ; M e a s u r e s \ D e a t h s   -   R o a d   i n j u r i e s   -   S e x :   B o t h   -   A g e :   A l l   A g e s   ( N u m b e r ) & g t ; < / K e y > < / a : K e y > < a : V a l u e   i : t y p e = " M e a s u r e G r i d V i e w S t a t e I D i a g r a m L i n k " / > < / a : K e y V a l u e O f D i a g r a m O b j e c t K e y a n y T y p e z b w N T n L X > < a : K e y V a l u e O f D i a g r a m O b j e c t K e y a n y T y p e z b w N T n L X > < a : K e y > < K e y > L i n k s \ & l t ; C o l u m n s \ S u m   o f   D e a t h s   -   R o a d   i n j u r i e s   -   S e x :   B o t h   -   A g e :   A l l   A g e s   ( N u m b e r ) & g t ; - & l t ; M e a s u r e s \ D e a t h s   -   R o a d   i n j u r i e s   -   S e x :   B o t h   -   A g e :   A l l   A g e s   ( N u m b e r ) & g t ; \ C O L U M N < / K e y > < / a : K e y > < a : V a l u e   i : t y p e = " M e a s u r e G r i d V i e w S t a t e I D i a g r a m L i n k E n d p o i n t " / > < / a : K e y V a l u e O f D i a g r a m O b j e c t K e y a n y T y p e z b w N T n L X > < a : K e y V a l u e O f D i a g r a m O b j e c t K e y a n y T y p e z b w N T n L X > < a : K e y > < K e y > L i n k s \ & l t ; C o l u m n s \ S u m   o f   D e a t h s   -   R o a d   i n j u r i e s   -   S e x :   B o t h   -   A g e :   A l l   A g e s   ( N u m b e r ) & g t ; - & l t ; M e a s u r e s \ D e a t h s   -   R o a d   i n j u r i e s   -   S e x :   B o t h   -   A g e :   A l l   A g e s   ( N u m b e r ) & g t ; \ M E A S U R E < / K e y > < / a : K e y > < a : V a l u e   i : t y p e = " M e a s u r e G r i d V i e w S t a t e I D i a g r a m L i n k E n d p o i n t " / > < / a : K e y V a l u e O f D i a g r a m O b j e c t K e y a n y T y p e z b w N T n L X > < a : K e y V a l u e O f D i a g r a m O b j e c t K e y a n y T y p e z b w N T n L X > < a : K e y > < K e y > L i n k s \ & l t ; C o l u m n s \ S u m   o f   D e a t h s   -   C h r o n i c   r e s p i r a t o r y   d i s e a s e s   -   S e x :   B o t h   -   A g e :   A l l   A g e & g t ; - & l t ; M e a s u r e s \ D e a t h s   -   C h r o n i c   r e s p i r a t o r y   d i s e a s e s   -   S e x :   B o t h   -   A g e :   A l l   A g e & g t ; < / K e y > < / a : K e y > < a : V a l u e   i : t y p e = " M e a s u r e G r i d V i e w S t a t e I D i a g r a m L i n k " / > < / a : K e y V a l u e O f D i a g r a m O b j e c t K e y a n y T y p e z b w N T n L X > < a : K e y V a l u e O f D i a g r a m O b j e c t K e y a n y T y p e z b w N T n L X > < a : K e y > < K e y > L i n k s \ & l t ; C o l u m n s \ S u m   o f   D e a t h s   -   C h r o n i c   r e s p i r a t o r y   d i s e a s e s   -   S e x :   B o t h   -   A g e :   A l l   A g e & g t ; - & l t ; M e a s u r e s \ D e a t h s   -   C h r o n i c   r e s p i r a t o r y   d i s e a s e s   -   S e x :   B o t h   -   A g e :   A l l   A g e & g t ; \ C O L U M N < / K e y > < / a : K e y > < a : V a l u e   i : t y p e = " M e a s u r e G r i d V i e w S t a t e I D i a g r a m L i n k E n d p o i n t " / > < / a : K e y V a l u e O f D i a g r a m O b j e c t K e y a n y T y p e z b w N T n L X > < a : K e y V a l u e O f D i a g r a m O b j e c t K e y a n y T y p e z b w N T n L X > < a : K e y > < K e y > L i n k s \ & l t ; C o l u m n s \ S u m   o f   D e a t h s   -   C h r o n i c   r e s p i r a t o r y   d i s e a s e s   -   S e x :   B o t h   -   A g e :   A l l   A g e & g t ; - & l t ; M e a s u r e s \ D e a t h s   -   C h r o n i c   r e s p i r a t o r y   d i s e a s e s   -   S e x :   B o t h   -   A g e :   A l l   A g e & g t ; \ M E A S U R E < / K e y > < / a : K e y > < a : V a l u e   i : t y p e = " M e a s u r e G r i d V i e w S t a t e I D i a g r a m L i n k E n d p o i n t " / > < / a : K e y V a l u e O f D i a g r a m O b j e c t K e y a n y T y p e z b w N T n L X > < a : K e y V a l u e O f D i a g r a m O b j e c t K e y a n y T y p e z b w N T n L X > < a : K e y > < K e y > L i n k s \ & l t ; C o l u m n s \ S u m   o f   D e a t h s   -   C i r r h o s i s   a n d   o t h e r   c h r o n i c   l i v e r   d i s e a s e s   -   S e x :   B o t h & g t ; - & l t ; M e a s u r e s \ D e a t h s   -   C i r r h o s i s   a n d   o t h e r   c h r o n i c   l i v e r   d i s e a s e s   -   S e x :   B o t h & g t ; < / K e y > < / a : K e y > < a : V a l u e   i : t y p e = " M e a s u r e G r i d V i e w S t a t e I D i a g r a m L i n k " / > < / a : K e y V a l u e O f D i a g r a m O b j e c t K e y a n y T y p e z b w N T n L X > < a : K e y V a l u e O f D i a g r a m O b j e c t K e y a n y T y p e z b w N T n L X > < a : K e y > < K e y > L i n k s \ & l t ; C o l u m n s \ S u m   o f   D e a t h s   -   C i r r h o s i s   a n d   o t h e r   c h r o n i c   l i v e r   d i s e a s e s   -   S e x :   B o t h & g t ; - & l t ; M e a s u r e s \ D e a t h s   -   C i r r h o s i s   a n d   o t h e r   c h r o n i c   l i v e r   d i s e a s e s   -   S e x :   B o t h & g t ; \ C O L U M N < / K e y > < / a : K e y > < a : V a l u e   i : t y p e = " M e a s u r e G r i d V i e w S t a t e I D i a g r a m L i n k E n d p o i n t " / > < / a : K e y V a l u e O f D i a g r a m O b j e c t K e y a n y T y p e z b w N T n L X > < a : K e y V a l u e O f D i a g r a m O b j e c t K e y a n y T y p e z b w N T n L X > < a : K e y > < K e y > L i n k s \ & l t ; C o l u m n s \ S u m   o f   D e a t h s   -   C i r r h o s i s   a n d   o t h e r   c h r o n i c   l i v e r   d i s e a s e s   -   S e x :   B o t h & g t ; - & l t ; M e a s u r e s \ D e a t h s   -   C i r r h o s i s   a n d   o t h e r   c h r o n i c   l i v e r   d i s e a s e s   -   S e x :   B o t h & g t ; \ M E A S U R E < / K e y > < / a : K e y > < a : V a l u e   i : t y p e = " M e a s u r e G r i d V i e w S t a t e I D i a g r a m L i n k E n d p o i n t " / > < / a : K e y V a l u e O f D i a g r a m O b j e c t K e y a n y T y p e z b w N T n L X > < a : K e y V a l u e O f D i a g r a m O b j e c t K e y a n y T y p e z b w N T n L X > < a : K e y > < K e y > L i n k s \ & l t ; C o l u m n s \ S u m   o f   D e a t h s   -   D i g e s t i v e   d i s e a s e s   -   S e x :   B o t h   -   A g e :   A l l   A g e s   ( N u m b e r ) & g t ; - & l t ; M e a s u r e s \ D e a t h s   -   D i g e s t i v e   d i s e a s e s   -   S e x :   B o t h   -   A g e :   A l l   A g e s   ( N u m b e r ) & g t ; < / K e y > < / a : K e y > < a : V a l u e   i : t y p e = " M e a s u r e G r i d V i e w S t a t e I D i a g r a m L i n k " / > < / a : K e y V a l u e O f D i a g r a m O b j e c t K e y a n y T y p e z b w N T n L X > < a : K e y V a l u e O f D i a g r a m O b j e c t K e y a n y T y p e z b w N T n L X > < a : K e y > < K e y > L i n k s \ & l t ; C o l u m n s \ S u m   o f   D e a t h s   -   D i g e s t i v e   d i s e a s e s   -   S e x :   B o t h   -   A g e :   A l l   A g e s   ( N u m b e r ) & g t ; - & l t ; M e a s u r e s \ D e a t h s   -   D i g e s t i v e   d i s e a s e s   -   S e x :   B o t h   -   A g e :   A l l   A g e s   ( N u m b e r ) & g t ; \ C O L U M N < / K e y > < / a : K e y > < a : V a l u e   i : t y p e = " M e a s u r e G r i d V i e w S t a t e I D i a g r a m L i n k E n d p o i n t " / > < / a : K e y V a l u e O f D i a g r a m O b j e c t K e y a n y T y p e z b w N T n L X > < a : K e y V a l u e O f D i a g r a m O b j e c t K e y a n y T y p e z b w N T n L X > < a : K e y > < K e y > L i n k s \ & l t ; C o l u m n s \ S u m   o f   D e a t h s   -   D i g e s t i v e   d i s e a s e s   -   S e x :   B o t h   -   A g e :   A l l   A g e s   ( N u m b e r ) & g t ; - & l t ; M e a s u r e s \ D e a t h s   -   D i g e s t i v e   d i s e a s e s   -   S e x :   B o t h   -   A g e :   A l l   A g e s   ( N u m b e r ) & g t ; \ M E A S U R E < / K e y > < / a : K e y > < a : V a l u e   i : t y p e = " M e a s u r e G r i d V i e w S t a t e I D i a g r a m L i n k E n d p o i n t " / > < / a : K e y V a l u e O f D i a g r a m O b j e c t K e y a n y T y p e z b w N T n L X > < a : K e y V a l u e O f D i a g r a m O b j e c t K e y a n y T y p e z b w N T n L X > < a : K e y > < K e y > L i n k s \ & l t ; C o l u m n s \ S u m   o f   D e a t h s   -   F i r e ,   h e a t ,   a n d   h o t   s u b s t a n c e s   -   S e x :   B o t h   -   A g e :   A l l   A & g t ; - & l t ; M e a s u r e s \ D e a t h s   -   F i r e ,   h e a t ,   a n d   h o t   s u b s t a n c e s   -   S e x :   B o t h   -   A g e :   A l l   A & g t ; < / K e y > < / a : K e y > < a : V a l u e   i : t y p e = " M e a s u r e G r i d V i e w S t a t e I D i a g r a m L i n k " / > < / a : K e y V a l u e O f D i a g r a m O b j e c t K e y a n y T y p e z b w N T n L X > < a : K e y V a l u e O f D i a g r a m O b j e c t K e y a n y T y p e z b w N T n L X > < a : K e y > < K e y > L i n k s \ & l t ; C o l u m n s \ S u m   o f   D e a t h s   -   F i r e ,   h e a t ,   a n d   h o t   s u b s t a n c e s   -   S e x :   B o t h   -   A g e :   A l l   A & g t ; - & l t ; M e a s u r e s \ D e a t h s   -   F i r e ,   h e a t ,   a n d   h o t   s u b s t a n c e s   -   S e x :   B o t h   -   A g e :   A l l   A & g t ; \ C O L U M N < / K e y > < / a : K e y > < a : V a l u e   i : t y p e = " M e a s u r e G r i d V i e w S t a t e I D i a g r a m L i n k E n d p o i n t " / > < / a : K e y V a l u e O f D i a g r a m O b j e c t K e y a n y T y p e z b w N T n L X > < a : K e y V a l u e O f D i a g r a m O b j e c t K e y a n y T y p e z b w N T n L X > < a : K e y > < K e y > L i n k s \ & l t ; C o l u m n s \ S u m   o f   D e a t h s   -   F i r e ,   h e a t ,   a n d   h o t   s u b s t a n c e s   -   S e x :   B o t h   -   A g e :   A l l   A & g t ; - & l t ; M e a s u r e s \ D e a t h s   -   F i r e ,   h e a t ,   a n d   h o t   s u b s t a n c e s   -   S e x :   B o t h   -   A g e :   A l l   A & g t ; \ M E A S U R E < / K e y > < / a : K e y > < a : V a l u e   i : t y p e = " M e a s u r e G r i d V i e w S t a t e I D i a g r a m L i n k E n d p o i n t " / > < / a : K e y V a l u e O f D i a g r a m O b j e c t K e y a n y T y p e z b w N T n L X > < a : K e y V a l u e O f D i a g r a m O b j e c t K e y a n y T y p e z b w N T n L X > < a : K e y > < K e y > L i n k s \ & l t ; C o l u m n s \ S u m   o f   D e a t h s   -   A c u t e   h e p a t i t i s   -   S e x :   B o t h   -   A g e :   A l l   A g e s   ( N u m b e r ) & g t ; - & l t ; M e a s u r e s \ D e a t h s   -   A c u t e   h e p a t i t i s   -   S e x :   B o t h   -   A g e :   A l l   A g e s   ( N u m b e r ) & g t ; < / K e y > < / a : K e y > < a : V a l u e   i : t y p e = " M e a s u r e G r i d V i e w S t a t e I D i a g r a m L i n k " / > < / a : K e y V a l u e O f D i a g r a m O b j e c t K e y a n y T y p e z b w N T n L X > < a : K e y V a l u e O f D i a g r a m O b j e c t K e y a n y T y p e z b w N T n L X > < a : K e y > < K e y > L i n k s \ & l t ; C o l u m n s \ S u m   o f   D e a t h s   -   A c u t e   h e p a t i t i s   -   S e x :   B o t h   -   A g e :   A l l   A g e s   ( N u m b e r ) & g t ; - & l t ; M e a s u r e s \ D e a t h s   -   A c u t e   h e p a t i t i s   -   S e x :   B o t h   -   A g e :   A l l   A g e s   ( N u m b e r ) & g t ; \ C O L U M N < / K e y > < / a : K e y > < a : V a l u e   i : t y p e = " M e a s u r e G r i d V i e w S t a t e I D i a g r a m L i n k E n d p o i n t " / > < / a : K e y V a l u e O f D i a g r a m O b j e c t K e y a n y T y p e z b w N T n L X > < a : K e y V a l u e O f D i a g r a m O b j e c t K e y a n y T y p e z b w N T n L X > < a : K e y > < K e y > L i n k s \ & l t ; C o l u m n s \ S u m   o f   D e a t h s   -   A c u t e   h e p a t i t i s   -   S e x :   B o t h   -   A g e :   A l l   A g e s   ( N u m b e r ) & g t ; - & l t ; M e a s u r e s \ D e a t h s   -   A c u t e   h e p a t i t i s   -   S e x :   B o t h   -   A g e :   A l l   A g e s   ( N u m b e r ) & g t ; \ M E A S U R E < / K e y > < / a : K e y > < a : V a l u e   i : t y p e = " M e a s u r e G r i d V i e w S t a t e I D i a g r a m L i n k E n d p o i n t " / > < / a : K e y V a l u e O f D i a g r a m O b j e c t K e y a n y T y p e z b w N T n L X > < / V i e w S t a t e s > < / D i a g r a m M a n a g e r . S e r i a l i z a b l e D i a g r a m > < D i a g r a m M a n a g e r . S e r i a l i z a b l e D i a g r a m > < A d a p t e r   i : t y p e = " M e a s u r e D i a g r a m S a n d b o x A d a p t e r " > < T a b l e N a m e > 0 9 _ c a n c e r - d e a t h s - r a t e - a n d - a g e - s t a n d a r d i z e d - r a t e - i n d e x < / 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 0 9 _ c a n c e r - d e a t h s - r a t e - a n d - a g e - s t a n d a r d i z e d - r a t e - i n d e x < / 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 D e a t h s   -   N e o p l a s m s   -   S e x :   B o t h   -   A g e :   A g e - s t a n d a r d i z e d   ( R a t e )   2 < / K e y > < / D i a g r a m O b j e c t K e y > < D i a g r a m O b j e c t K e y > < K e y > M e a s u r e s \ S u m   o f   D e a t h s   -   N e o p l a s m s   -   S e x :   B o t h   -   A g e :   A g e - s t a n d a r d i z e d   ( R a t e )   2 \ T a g I n f o \ F o r m u l a < / K e y > < / D i a g r a m O b j e c t K e y > < D i a g r a m O b j e c t K e y > < K e y > M e a s u r e s \ S u m   o f   D e a t h s   -   N e o p l a s m s   -   S e x :   B o t h   -   A g e :   A g e - s t a n d a r d i z e d   ( R a t e )   2 \ T a g I n f o \ V a l u e < / K e y > < / D i a g r a m O b j e c t K e y > < D i a g r a m O b j e c t K e y > < K e y > M e a s u r e s \ S u m   o f   D e a t h s   -   N e o p l a s m s   -   S e x :   B o t h   -   A g e :   A l l   A g e s   ( R a t e )   2 < / K e y > < / D i a g r a m O b j e c t K e y > < D i a g r a m O b j e c t K e y > < K e y > M e a s u r e s \ S u m   o f   D e a t h s   -   N e o p l a s m s   -   S e x :   B o t h   -   A g e :   A l l   A g e s   ( R a t e )   2 \ T a g I n f o \ F o r m u l a < / K e y > < / D i a g r a m O b j e c t K e y > < D i a g r a m O b j e c t K e y > < K e y > M e a s u r e s \ S u m   o f   D e a t h s   -   N e o p l a s m s   -   S e x :   B o t h   -   A g e :   A l l   A g e s   ( R a t e )   2 \ T a g I n f o \ V a l u e < / K e y > < / D i a g r a m O b j e c t K e y > < D i a g r a m O b j e c t K e y > < K e y > M e a s u r e s \ S u m   o f   D e a t h s   -   N e o p l a s m s   -   S e x :   B o t h   -   A g e :   A l l   A g e s   ( N u m b e r )   2 < / K e y > < / D i a g r a m O b j e c t K e y > < D i a g r a m O b j e c t K e y > < K e y > M e a s u r e s \ S u m   o f   D e a t h s   -   N e o p l a s m s   -   S e x :   B o t h   -   A g e :   A l l   A g e s   ( N u m b e r )   2 \ T a g I n f o \ F o r m u l a < / K e y > < / D i a g r a m O b j e c t K e y > < D i a g r a m O b j e c t K e y > < K e y > M e a s u r e s \ S u m   o f   D e a t h s   -   N e o p l a s m s   -   S e x :   B o t h   -   A g e :   A l l   A g e s   ( N u m b e r )   2 \ T a g I n f o \ V a l u e < / K e y > < / D i a g r a m O b j e c t K e y > < D i a g r a m O b j e c t K e y > < K e y > C o l u m n s \ E n t i t y < / K e y > < / D i a g r a m O b j e c t K e y > < D i a g r a m O b j e c t K e y > < K e y > C o l u m n s \ C o d e < / K e y > < / D i a g r a m O b j e c t K e y > < D i a g r a m O b j e c t K e y > < K e y > C o l u m n s \ Y e a r < / K e y > < / D i a g r a m O b j e c t K e y > < D i a g r a m O b j e c t K e y > < K e y > C o l u m n s \ D e a t h s   -   N e o p l a s m s   -   S e x :   B o t h   -   A g e :   A g e - s t a n d a r d i z e d   ( R a t e ) < / K e y > < / D i a g r a m O b j e c t K e y > < D i a g r a m O b j e c t K e y > < K e y > C o l u m n s \ D e a t h s   -   N e o p l a s m s   -   S e x :   B o t h   -   A g e :   A l l   A g e s   ( R a t e ) < / K e y > < / D i a g r a m O b j e c t K e y > < D i a g r a m O b j e c t K e y > < K e y > C o l u m n s \ D e a t h s   -   N e o p l a s m s   -   S e x :   B o t h   -   A g e :   A l l   A g e s   ( N u m b e r ) < / K e y > < / D i a g r a m O b j e c t K e y > < D i a g r a m O b j e c t K e y > < K e y > L i n k s \ & l t ; C o l u m n s \ S u m   o f   D e a t h s   -   N e o p l a s m s   -   S e x :   B o t h   -   A g e :   A g e - s t a n d a r d i z e d   ( R a t e )   2 & g t ; - & l t ; M e a s u r e s \ D e a t h s   -   N e o p l a s m s   -   S e x :   B o t h   -   A g e :   A g e - s t a n d a r d i z e d   ( R a t e ) & g t ; < / K e y > < / D i a g r a m O b j e c t K e y > < D i a g r a m O b j e c t K e y > < K e y > L i n k s \ & l t ; C o l u m n s \ S u m   o f   D e a t h s   -   N e o p l a s m s   -   S e x :   B o t h   -   A g e :   A g e - s t a n d a r d i z e d   ( R a t e )   2 & g t ; - & l t ; M e a s u r e s \ D e a t h s   -   N e o p l a s m s   -   S e x :   B o t h   -   A g e :   A g e - s t a n d a r d i z e d   ( R a t e ) & g t ; \ C O L U M N < / K e y > < / D i a g r a m O b j e c t K e y > < D i a g r a m O b j e c t K e y > < K e y > L i n k s \ & l t ; C o l u m n s \ S u m   o f   D e a t h s   -   N e o p l a s m s   -   S e x :   B o t h   -   A g e :   A g e - s t a n d a r d i z e d   ( R a t e )   2 & g t ; - & l t ; M e a s u r e s \ D e a t h s   -   N e o p l a s m s   -   S e x :   B o t h   -   A g e :   A g e - s t a n d a r d i z e d   ( R a t e ) & g t ; \ M E A S U R E < / K e y > < / D i a g r a m O b j e c t K e y > < D i a g r a m O b j e c t K e y > < K e y > L i n k s \ & l t ; C o l u m n s \ S u m   o f   D e a t h s   -   N e o p l a s m s   -   S e x :   B o t h   -   A g e :   A l l   A g e s   ( R a t e )   2 & g t ; - & l t ; M e a s u r e s \ D e a t h s   -   N e o p l a s m s   -   S e x :   B o t h   -   A g e :   A l l   A g e s   ( R a t e ) & g t ; < / K e y > < / D i a g r a m O b j e c t K e y > < D i a g r a m O b j e c t K e y > < K e y > L i n k s \ & l t ; C o l u m n s \ S u m   o f   D e a t h s   -   N e o p l a s m s   -   S e x :   B o t h   -   A g e :   A l l   A g e s   ( R a t e )   2 & g t ; - & l t ; M e a s u r e s \ D e a t h s   -   N e o p l a s m s   -   S e x :   B o t h   -   A g e :   A l l   A g e s   ( R a t e ) & g t ; \ C O L U M N < / K e y > < / D i a g r a m O b j e c t K e y > < D i a g r a m O b j e c t K e y > < K e y > L i n k s \ & l t ; C o l u m n s \ S u m   o f   D e a t h s   -   N e o p l a s m s   -   S e x :   B o t h   -   A g e :   A l l   A g e s   ( R a t e )   2 & g t ; - & l t ; M e a s u r e s \ D e a t h s   -   N e o p l a s m s   -   S e x :   B o t h   -   A g e :   A l l   A g e s   ( R a t e ) & g t ; \ M E A S U R E < / K e y > < / D i a g r a m O b j e c t K e y > < D i a g r a m O b j e c t K e y > < K e y > L i n k s \ & l t ; C o l u m n s \ S u m   o f   D e a t h s   -   N e o p l a s m s   -   S e x :   B o t h   -   A g e :   A l l   A g e s   ( N u m b e r )   2 & g t ; - & l t ; M e a s u r e s \ D e a t h s   -   N e o p l a s m s   -   S e x :   B o t h   -   A g e :   A l l   A g e s   ( N u m b e r ) & g t ; < / K e y > < / D i a g r a m O b j e c t K e y > < D i a g r a m O b j e c t K e y > < K e y > L i n k s \ & l t ; C o l u m n s \ S u m   o f   D e a t h s   -   N e o p l a s m s   -   S e x :   B o t h   -   A g e :   A l l   A g e s   ( N u m b e r )   2 & g t ; - & l t ; M e a s u r e s \ D e a t h s   -   N e o p l a s m s   -   S e x :   B o t h   -   A g e :   A l l   A g e s   ( N u m b e r ) & g t ; \ C O L U M N < / K e y > < / D i a g r a m O b j e c t K e y > < D i a g r a m O b j e c t K e y > < K e y > L i n k s \ & l t ; C o l u m n s \ S u m   o f   D e a t h s   -   N e o p l a s m s   -   S e x :   B o t h   -   A g e :   A l l   A g e s   ( N u m b e r )   2 & g t ; - & l t ; M e a s u r e s \ D e a t h s   -   N e o p l a s m s   -   S e x :   B o t h   -   A g e :   A l l   A g e s   ( N u m b e r ) & g t ; \ M E A S U R E 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 D e a t h s   -   N e o p l a s m s   -   S e x :   B o t h   -   A g e :   A g e - s t a n d a r d i z e d   ( R a t e )   2 < / K e y > < / a : K e y > < a : V a l u e   i : t y p e = " M e a s u r e G r i d N o d e V i e w S t a t e " > < C o l u m n > 3 < / C o l u m n > < L a y e d O u t > t r u e < / L a y e d O u t > < W a s U I I n v i s i b l e > t r u e < / W a s U I I n v i s i b l e > < / a : V a l u e > < / a : K e y V a l u e O f D i a g r a m O b j e c t K e y a n y T y p e z b w N T n L X > < a : K e y V a l u e O f D i a g r a m O b j e c t K e y a n y T y p e z b w N T n L X > < a : K e y > < K e y > M e a s u r e s \ S u m   o f   D e a t h s   -   N e o p l a s m s   -   S e x :   B o t h   -   A g e :   A g e - s t a n d a r d i z e d   ( R a t e )   2 \ T a g I n f o \ F o r m u l a < / K e y > < / a : K e y > < a : V a l u e   i : t y p e = " M e a s u r e G r i d V i e w S t a t e I D i a g r a m T a g A d d i t i o n a l I n f o " / > < / a : K e y V a l u e O f D i a g r a m O b j e c t K e y a n y T y p e z b w N T n L X > < a : K e y V a l u e O f D i a g r a m O b j e c t K e y a n y T y p e z b w N T n L X > < a : K e y > < K e y > M e a s u r e s \ S u m   o f   D e a t h s   -   N e o p l a s m s   -   S e x :   B o t h   -   A g e :   A g e - s t a n d a r d i z e d   ( R a t e )   2 \ T a g I n f o \ V a l u e < / K e y > < / a : K e y > < a : V a l u e   i : t y p e = " M e a s u r e G r i d V i e w S t a t e I D i a g r a m T a g A d d i t i o n a l I n f o " / > < / a : K e y V a l u e O f D i a g r a m O b j e c t K e y a n y T y p e z b w N T n L X > < a : K e y V a l u e O f D i a g r a m O b j e c t K e y a n y T y p e z b w N T n L X > < a : K e y > < K e y > M e a s u r e s \ S u m   o f   D e a t h s   -   N e o p l a s m s   -   S e x :   B o t h   -   A g e :   A l l   A g e s   ( R a t e )   2 < / K e y > < / a : K e y > < a : V a l u e   i : t y p e = " M e a s u r e G r i d N o d e V i e w S t a t e " > < C o l u m n > 4 < / C o l u m n > < L a y e d O u t > t r u e < / L a y e d O u t > < W a s U I I n v i s i b l e > t r u e < / W a s U I I n v i s i b l e > < / a : V a l u e > < / a : K e y V a l u e O f D i a g r a m O b j e c t K e y a n y T y p e z b w N T n L X > < a : K e y V a l u e O f D i a g r a m O b j e c t K e y a n y T y p e z b w N T n L X > < a : K e y > < K e y > M e a s u r e s \ S u m   o f   D e a t h s   -   N e o p l a s m s   -   S e x :   B o t h   -   A g e :   A l l   A g e s   ( R a t e )   2 \ T a g I n f o \ F o r m u l a < / K e y > < / a : K e y > < a : V a l u e   i : t y p e = " M e a s u r e G r i d V i e w S t a t e I D i a g r a m T a g A d d i t i o n a l I n f o " / > < / a : K e y V a l u e O f D i a g r a m O b j e c t K e y a n y T y p e z b w N T n L X > < a : K e y V a l u e O f D i a g r a m O b j e c t K e y a n y T y p e z b w N T n L X > < a : K e y > < K e y > M e a s u r e s \ S u m   o f   D e a t h s   -   N e o p l a s m s   -   S e x :   B o t h   -   A g e :   A l l   A g e s   ( R a t e )   2 \ T a g I n f o \ V a l u e < / K e y > < / a : K e y > < a : V a l u e   i : t y p e = " M e a s u r e G r i d V i e w S t a t e I D i a g r a m T a g A d d i t i o n a l I n f o " / > < / a : K e y V a l u e O f D i a g r a m O b j e c t K e y a n y T y p e z b w N T n L X > < a : K e y V a l u e O f D i a g r a m O b j e c t K e y a n y T y p e z b w N T n L X > < a : K e y > < K e y > M e a s u r e s \ S u m   o f   D e a t h s   -   N e o p l a s m s   -   S e x :   B o t h   -   A g e :   A l l   A g e s   ( N u m b e r )   2 < / K e y > < / a : K e y > < a : V a l u e   i : t y p e = " M e a s u r e G r i d N o d e V i e w S t a t e " > < C o l u m n > 5 < / C o l u m n > < L a y e d O u t > t r u e < / L a y e d O u t > < W a s U I I n v i s i b l e > t r u e < / W a s U I I n v i s i b l e > < / a : V a l u e > < / a : K e y V a l u e O f D i a g r a m O b j e c t K e y a n y T y p e z b w N T n L X > < a : K e y V a l u e O f D i a g r a m O b j e c t K e y a n y T y p e z b w N T n L X > < a : K e y > < K e y > M e a s u r e s \ S u m   o f   D e a t h s   -   N e o p l a s m s   -   S e x :   B o t h   -   A g e :   A l l   A g e s   ( N u m b e r )   2 \ T a g I n f o \ F o r m u l a < / K e y > < / a : K e y > < a : V a l u e   i : t y p e = " M e a s u r e G r i d V i e w S t a t e I D i a g r a m T a g A d d i t i o n a l I n f o " / > < / a : K e y V a l u e O f D i a g r a m O b j e c t K e y a n y T y p e z b w N T n L X > < a : K e y V a l u e O f D i a g r a m O b j e c t K e y a n y T y p e z b w N T n L X > < a : K e y > < K e y > M e a s u r e s \ S u m   o f   D e a t h s   -   N e o p l a s m s   -   S e x :   B o t h   -   A g e :   A l l   A g e s   ( N u m b e r )   2 \ T a g I n f o \ V a l u e < / K e y > < / a : K e y > < a : V a l u e   i : t y p e = " M e a s u r e G r i d V i e w S t a t e I D i a g r a m T a g A d d i t i o n a l I n f o " / > < / a : K e y V a l u e O f D i a g r a m O b j e c t K e y a n y T y p e z b w N T n L X > < a : K e y V a l u e O f D i a g r a m O b j e c t K e y a n y T y p e z b w N T n L X > < a : K e y > < K e y > C o l u m n s \ E n t i t y < / K e y > < / a : K e y > < a : V a l u e   i : t y p e = " M e a s u r e G r i d N o d e V i e w S t a t e " > < L a y e d O u t > t r u e < / L a y e d O u t > < / a : V a l u e > < / a : K e y V a l u e O f D i a g r a m O b j e c t K e y a n y T y p e z b w N T n L X > < a : K e y V a l u e O f D i a g r a m O b j e c t K e y a n y T y p e z b w N T n L X > < a : K e y > < K e y > C o l u m n s \ C o d e 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 C o l u m n s \ D e a t h s   -   N e o p l a s m s   -   S e x :   B o t h   -   A g e :   A g e - s t a n d a r d i z e d   ( R a t e ) < / K e y > < / a : K e y > < a : V a l u e   i : t y p e = " M e a s u r e G r i d N o d e V i e w S t a t e " > < C o l u m n > 3 < / C o l u m n > < L a y e d O u t > t r u e < / L a y e d O u t > < / a : V a l u e > < / a : K e y V a l u e O f D i a g r a m O b j e c t K e y a n y T y p e z b w N T n L X > < a : K e y V a l u e O f D i a g r a m O b j e c t K e y a n y T y p e z b w N T n L X > < a : K e y > < K e y > C o l u m n s \ D e a t h s   -   N e o p l a s m s   -   S e x :   B o t h   -   A g e :   A l l   A g e s   ( R a t e ) < / K e y > < / a : K e y > < a : V a l u e   i : t y p e = " M e a s u r e G r i d N o d e V i e w S t a t e " > < C o l u m n > 4 < / C o l u m n > < L a y e d O u t > t r u e < / L a y e d O u t > < / a : V a l u e > < / a : K e y V a l u e O f D i a g r a m O b j e c t K e y a n y T y p e z b w N T n L X > < a : K e y V a l u e O f D i a g r a m O b j e c t K e y a n y T y p e z b w N T n L X > < a : K e y > < K e y > C o l u m n s \ D e a t h s   -   N e o p l a s m s   -   S e x :   B o t h   -   A g e :   A l l   A g e s   ( N u m b e r ) < / K e y > < / a : K e y > < a : V a l u e   i : t y p e = " M e a s u r e G r i d N o d e V i e w S t a t e " > < C o l u m n > 5 < / C o l u m n > < L a y e d O u t > t r u e < / L a y e d O u t > < / a : V a l u e > < / a : K e y V a l u e O f D i a g r a m O b j e c t K e y a n y T y p e z b w N T n L X > < a : K e y V a l u e O f D i a g r a m O b j e c t K e y a n y T y p e z b w N T n L X > < a : K e y > < K e y > L i n k s \ & l t ; C o l u m n s \ S u m   o f   D e a t h s   -   N e o p l a s m s   -   S e x :   B o t h   -   A g e :   A g e - s t a n d a r d i z e d   ( R a t e )   2 & g t ; - & l t ; M e a s u r e s \ D e a t h s   -   N e o p l a s m s   -   S e x :   B o t h   -   A g e :   A g e - s t a n d a r d i z e d   ( R a t e ) & g t ; < / K e y > < / a : K e y > < a : V a l u e   i : t y p e = " M e a s u r e G r i d V i e w S t a t e I D i a g r a m L i n k " / > < / a : K e y V a l u e O f D i a g r a m O b j e c t K e y a n y T y p e z b w N T n L X > < a : K e y V a l u e O f D i a g r a m O b j e c t K e y a n y T y p e z b w N T n L X > < a : K e y > < K e y > L i n k s \ & l t ; C o l u m n s \ S u m   o f   D e a t h s   -   N e o p l a s m s   -   S e x :   B o t h   -   A g e :   A g e - s t a n d a r d i z e d   ( R a t e )   2 & g t ; - & l t ; M e a s u r e s \ D e a t h s   -   N e o p l a s m s   -   S e x :   B o t h   -   A g e :   A g e - s t a n d a r d i z e d   ( R a t e ) & g t ; \ C O L U M N < / K e y > < / a : K e y > < a : V a l u e   i : t y p e = " M e a s u r e G r i d V i e w S t a t e I D i a g r a m L i n k E n d p o i n t " / > < / a : K e y V a l u e O f D i a g r a m O b j e c t K e y a n y T y p e z b w N T n L X > < a : K e y V a l u e O f D i a g r a m O b j e c t K e y a n y T y p e z b w N T n L X > < a : K e y > < K e y > L i n k s \ & l t ; C o l u m n s \ S u m   o f   D e a t h s   -   N e o p l a s m s   -   S e x :   B o t h   -   A g e :   A g e - s t a n d a r d i z e d   ( R a t e )   2 & g t ; - & l t ; M e a s u r e s \ D e a t h s   -   N e o p l a s m s   -   S e x :   B o t h   -   A g e :   A g e - s t a n d a r d i z e d   ( R a t e ) & g t ; \ M E A S U R E < / K e y > < / a : K e y > < a : V a l u e   i : t y p e = " M e a s u r e G r i d V i e w S t a t e I D i a g r a m L i n k E n d p o i n t " / > < / a : K e y V a l u e O f D i a g r a m O b j e c t K e y a n y T y p e z b w N T n L X > < a : K e y V a l u e O f D i a g r a m O b j e c t K e y a n y T y p e z b w N T n L X > < a : K e y > < K e y > L i n k s \ & l t ; C o l u m n s \ S u m   o f   D e a t h s   -   N e o p l a s m s   -   S e x :   B o t h   -   A g e :   A l l   A g e s   ( R a t e )   2 & g t ; - & l t ; M e a s u r e s \ D e a t h s   -   N e o p l a s m s   -   S e x :   B o t h   -   A g e :   A l l   A g e s   ( R a t e ) & g t ; < / K e y > < / a : K e y > < a : V a l u e   i : t y p e = " M e a s u r e G r i d V i e w S t a t e I D i a g r a m L i n k " / > < / a : K e y V a l u e O f D i a g r a m O b j e c t K e y a n y T y p e z b w N T n L X > < a : K e y V a l u e O f D i a g r a m O b j e c t K e y a n y T y p e z b w N T n L X > < a : K e y > < K e y > L i n k s \ & l t ; C o l u m n s \ S u m   o f   D e a t h s   -   N e o p l a s m s   -   S e x :   B o t h   -   A g e :   A l l   A g e s   ( R a t e )   2 & g t ; - & l t ; M e a s u r e s \ D e a t h s   -   N e o p l a s m s   -   S e x :   B o t h   -   A g e :   A l l   A g e s   ( R a t e ) & g t ; \ C O L U M N < / K e y > < / a : K e y > < a : V a l u e   i : t y p e = " M e a s u r e G r i d V i e w S t a t e I D i a g r a m L i n k E n d p o i n t " / > < / a : K e y V a l u e O f D i a g r a m O b j e c t K e y a n y T y p e z b w N T n L X > < a : K e y V a l u e O f D i a g r a m O b j e c t K e y a n y T y p e z b w N T n L X > < a : K e y > < K e y > L i n k s \ & l t ; C o l u m n s \ S u m   o f   D e a t h s   -   N e o p l a s m s   -   S e x :   B o t h   -   A g e :   A l l   A g e s   ( R a t e )   2 & g t ; - & l t ; M e a s u r e s \ D e a t h s   -   N e o p l a s m s   -   S e x :   B o t h   -   A g e :   A l l   A g e s   ( R a t e ) & g t ; \ M E A S U R E < / K e y > < / a : K e y > < a : V a l u e   i : t y p e = " M e a s u r e G r i d V i e w S t a t e I D i a g r a m L i n k E n d p o i n t " / > < / a : K e y V a l u e O f D i a g r a m O b j e c t K e y a n y T y p e z b w N T n L X > < a : K e y V a l u e O f D i a g r a m O b j e c t K e y a n y T y p e z b w N T n L X > < a : K e y > < K e y > L i n k s \ & l t ; C o l u m n s \ S u m   o f   D e a t h s   -   N e o p l a s m s   -   S e x :   B o t h   -   A g e :   A l l   A g e s   ( N u m b e r )   2 & g t ; - & l t ; M e a s u r e s \ D e a t h s   -   N e o p l a s m s   -   S e x :   B o t h   -   A g e :   A l l   A g e s   ( N u m b e r ) & g t ; < / K e y > < / a : K e y > < a : V a l u e   i : t y p e = " M e a s u r e G r i d V i e w S t a t e I D i a g r a m L i n k " / > < / a : K e y V a l u e O f D i a g r a m O b j e c t K e y a n y T y p e z b w N T n L X > < a : K e y V a l u e O f D i a g r a m O b j e c t K e y a n y T y p e z b w N T n L X > < a : K e y > < K e y > L i n k s \ & l t ; C o l u m n s \ S u m   o f   D e a t h s   -   N e o p l a s m s   -   S e x :   B o t h   -   A g e :   A l l   A g e s   ( N u m b e r )   2 & g t ; - & l t ; M e a s u r e s \ D e a t h s   -   N e o p l a s m s   -   S e x :   B o t h   -   A g e :   A l l   A g e s   ( N u m b e r ) & g t ; \ C O L U M N < / K e y > < / a : K e y > < a : V a l u e   i : t y p e = " M e a s u r e G r i d V i e w S t a t e I D i a g r a m L i n k E n d p o i n t " / > < / a : K e y V a l u e O f D i a g r a m O b j e c t K e y a n y T y p e z b w N T n L X > < a : K e y V a l u e O f D i a g r a m O b j e c t K e y a n y T y p e z b w N T n L X > < a : K e y > < K e y > L i n k s \ & l t ; C o l u m n s \ S u m   o f   D e a t h s   -   N e o p l a s m s   -   S e x :   B o t h   -   A g e :   A l l   A g e s   ( N u m b e r )   2 & g t ; - & l t ; M e a s u r e s \ D e a t h s   -   N e o p l a s m s   -   S e x :   B o t h   -   A g e :   A l l   A g e s   ( N u m b e r ) & g t ; \ M E A S U R E 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 T a g s \ T a b l e s \ & l t ; T a b l e s \ 0 1   a n n u a l - n u m b e r - o f - d e a t h s - b y - c a u s e & g t ; < / K e y > < / D i a g r a m O b j e c t K e y > < D i a g r a m O b j e c t K e y > < K e y > D y n a m i c   T a g s \ T a b l e s \ & l t ; T a b l e s \ 0 2   t o t a l - c a n c e r - d e a t h s - b y - t y p e & g t ; < / K e y > < / D i a g r a m O b j e c t K e y > < D i a g r a m O b j e c t K e y > < K e y > D y n a m i c   T a g s \ T a b l e s \ & l t ; T a b l e s \ 0 3   c a n c e r - d e a t h - r a t e s - b y - a g e & g t ; < / K e y > < / D i a g r a m O b j e c t K e y > < D i a g r a m O b j e c t K e y > < K e y > D y n a m i c   T a g s \ T a b l e s \ & l t ; T a b l e s \ 0 4 _ s h a r e - o f - p o p u l a t i o n - w i t h - c a n c e r - t y p e s _ & g t ; < / K e y > < / D i a g r a m O b j e c t K e y > < D i a g r a m O b j e c t K e y > < K e y > D y n a m i c   T a g s \ T a b l e s \ & l t ; T a b l e s \ 0 5 _ s h a r e - o f - p o p u l a t i o n - w i t h - c a n c e r & g t ; < / K e y > < / D i a g r a m O b j e c t K e y > < D i a g r a m O b j e c t K e y > < K e y > D y n a m i c   T a g s \ T a b l e s \ & l t ; T a b l e s \ 0 6   n u m b e r - o f - p e o p l e - w i t h - c a n c e r - b y - a g e & g t ; < / K e y > < / D i a g r a m O b j e c t K e y > < D i a g r a m O b j e c t K e y > < K e y > D y n a m i c   T a g s \ T a b l e s \ & l t ; T a b l e s \ 0 7   s h a r e - o f - p o p u l a t i o n - w i t h - c a n c e r - b y - a g e & g t ; < / K e y > < / D i a g r a m O b j e c t K e y > < D i a g r a m O b j e c t K e y > < K e y > D y n a m i c   T a g s \ T a b l e s \ & l t ; T a b l e s \ 0 8   d i s e a s e - b u r d e n - r a t e s - b y - c a n c e r - t y p e s & g t ; < / K e y > < / D i a g r a m O b j e c t K e y > < D i a g r a m O b j e c t K e y > < K e y > D y n a m i c   T a g s \ T a b l e s \ & l t ; T a b l e s \ 0 9 _ c a n c e r - d e a t h s - r a t e - a n d - a g e - s t a n d a r d i z e d - r a t e - i n d e x & g t ; < / K e y > < / D i a g r a m O b j e c t K e y > < D i a g r a m O b j e c t K e y > < K e y > T a b l e s \ 0 1   a n n u a l - n u m b e r - o f - d e a t h s - b y - c a u s e < / K e y > < / D i a g r a m O b j e c t K e y > < D i a g r a m O b j e c t K e y > < K e y > T a b l e s \ 0 1   a n n u a l - n u m b e r - o f - d e a t h s - b y - c a u s e \ C o l u m n s \ E n t i t y < / K e y > < / D i a g r a m O b j e c t K e y > < D i a g r a m O b j e c t K e y > < K e y > T a b l e s \ 0 1   a n n u a l - n u m b e r - o f - d e a t h s - b y - c a u s e \ C o l u m n s \ C o d e < / K e y > < / D i a g r a m O b j e c t K e y > < D i a g r a m O b j e c t K e y > < K e y > T a b l e s \ 0 1   a n n u a l - n u m b e r - o f - d e a t h s - b y - c a u s e \ C o l u m n s \ Y e a r < / K e y > < / D i a g r a m O b j e c t K e y > < D i a g r a m O b j e c t K e y > < K e y > T a b l e s \ 0 1   a n n u a l - n u m b e r - o f - d e a t h s - b y - c a u s e \ C o l u m n s \ N u m b e r   o f   e x e c u t i o n s   ( A m n e s t y   I n t e r n a t i o n a l ) < / K e y > < / D i a g r a m O b j e c t K e y > < D i a g r a m O b j e c t K e y > < K e y > T a b l e s \ 0 1   a n n u a l - n u m b e r - o f - d e a t h s - b y - c a u s e \ C o l u m n s \ D e a t h s   -   M e n i n g i t i s   -   S e x :   B o t h   -   A g e :   A l l   A g e s   ( N u m b e r ) < / K e y > < / D i a g r a m O b j e c t K e y > < D i a g r a m O b j e c t K e y > < K e y > T a b l e s \ 0 1   a n n u a l - n u m b e r - o f - d e a t h s - b y - c a u s e \ C o l u m n s \ D e a t h s   -   A l z h e i m e r ' s   d i s e a s e   a n d   o t h e r   d e m e n t i a s   -   S e x :   B o t h   -   A < / K e y > < / D i a g r a m O b j e c t K e y > < D i a g r a m O b j e c t K e y > < K e y > T a b l e s \ 0 1   a n n u a l - n u m b e r - o f - d e a t h s - b y - c a u s e \ C o l u m n s \ D e a t h s   -   P a r k i n s o n ' s   d i s e a s e   -   S e x :   B o t h   -   A g e :   A l l   A g e s   ( N u m b e r < / K e y > < / D i a g r a m O b j e c t K e y > < D i a g r a m O b j e c t K e y > < K e y > T a b l e s \ 0 1   a n n u a l - n u m b e r - o f - d e a t h s - b y - c a u s e \ C o l u m n s \ D e a t h s   -   N u t r i t i o n a l   d e f i c i e n c i e s   -   S e x :   B o t h   -   A g e :   A l l   A g e s   ( N < / K e y > < / D i a g r a m O b j e c t K e y > < D i a g r a m O b j e c t K e y > < K e y > T a b l e s \ 0 1   a n n u a l - n u m b e r - o f - d e a t h s - b y - c a u s e \ C o l u m n s \ D e a t h s   -   M a l a r i a   -   S e x :   B o t h   -   A g e :   A l l   A g e s   ( N u m b e r ) < / K e y > < / D i a g r a m O b j e c t K e y > < D i a g r a m O b j e c t K e y > < K e y > T a b l e s \ 0 1   a n n u a l - n u m b e r - o f - d e a t h s - b y - c a u s e \ C o l u m n s \ D e a t h s   -   D r o w n i n g   -   S e x :   B o t h   -   A g e :   A l l   A g e s   ( N u m b e r ) < / K e y > < / D i a g r a m O b j e c t K e y > < D i a g r a m O b j e c t K e y > < K e y > T a b l e s \ 0 1   a n n u a l - n u m b e r - o f - d e a t h s - b y - c a u s e \ C o l u m n s \ D e a t h s   -   I n t e r p e r s o n a l   v i o l e n c e   -   S e x :   B o t h   -   A g e :   A l l   A g e s   ( N u m < / K e y > < / D i a g r a m O b j e c t K e y > < D i a g r a m O b j e c t K e y > < K e y > T a b l e s \ 0 1   a n n u a l - n u m b e r - o f - d e a t h s - b y - c a u s e \ C o l u m n s \ D e a t h s   -   M a t e r n a l   d i s o r d e r s   -   S e x :   B o t h   -   A g e :   A l l   A g e s   ( N u m b e r ) < / K e y > < / D i a g r a m O b j e c t K e y > < D i a g r a m O b j e c t K e y > < K e y > T a b l e s \ 0 1   a n n u a l - n u m b e r - o f - d e a t h s - b y - c a u s e \ C o l u m n s \ D e a t h s   -   H I V / A I D S   -   S e x :   B o t h   -   A g e :   A l l   A g e s   ( N u m b e r ) < / K e y > < / D i a g r a m O b j e c t K e y > < D i a g r a m O b j e c t K e y > < K e y > T a b l e s \ 0 1   a n n u a l - n u m b e r - o f - d e a t h s - b y - c a u s e \ C o l u m n s \ D e a t h s   -   D r u g   u s e   d i s o r d e r s   -   S e x :   B o t h   -   A g e :   A l l   A g e s   ( N u m b e r ) < / K e y > < / D i a g r a m O b j e c t K e y > < D i a g r a m O b j e c t K e y > < K e y > T a b l e s \ 0 1   a n n u a l - n u m b e r - o f - d e a t h s - b y - c a u s e \ C o l u m n s \ D e a t h s   -   T u b e r c u l o s i s   -   S e x :   B o t h   -   A g e :   A l l   A g e s   ( N u m b e r ) < / K e y > < / D i a g r a m O b j e c t K e y > < D i a g r a m O b j e c t K e y > < K e y > T a b l e s \ 0 1   a n n u a l - n u m b e r - o f - d e a t h s - b y - c a u s e \ C o l u m n s \ D e a t h s   -   C a r d i o v a s c u l a r   d i s e a s e s   -   S e x :   B o t h   -   A g e :   A l l   A g e s   ( N u < / K e y > < / D i a g r a m O b j e c t K e y > < D i a g r a m O b j e c t K e y > < K e y > T a b l e s \ 0 1   a n n u a l - n u m b e r - o f - d e a t h s - b y - c a u s e \ C o l u m n s \ D e a t h s   -   L o w e r   r e s p i r a t o r y   i n f e c t i o n s   -   S e x :   B o t h   -   A g e :   A l l   A g e < / K e y > < / D i a g r a m O b j e c t K e y > < D i a g r a m O b j e c t K e y > < K e y > T a b l e s \ 0 1   a n n u a l - n u m b e r - o f - d e a t h s - b y - c a u s e \ C o l u m n s \ D e a t h s   -   N e o n a t a l   d i s o r d e r s   -   S e x :   B o t h   -   A g e :   A l l   A g e s   ( N u m b e r ) < / K e y > < / D i a g r a m O b j e c t K e y > < D i a g r a m O b j e c t K e y > < K e y > T a b l e s \ 0 1   a n n u a l - n u m b e r - o f - d e a t h s - b y - c a u s e \ C o l u m n s \ D e a t h s   -   A l c o h o l   u s e   d i s o r d e r s   -   S e x :   B o t h   -   A g e :   A l l   A g e s   ( N u m b < / K e y > < / D i a g r a m O b j e c t K e y > < D i a g r a m O b j e c t K e y > < K e y > T a b l e s \ 0 1   a n n u a l - n u m b e r - o f - d e a t h s - b y - c a u s e \ C o l u m n s \ D e a t h s   -   S e l f - h a r m   -   S e x :   B o t h   -   A g e :   A l l   A g e s   ( N u m b e r ) < / K e y > < / D i a g r a m O b j e c t K e y > < D i a g r a m O b j e c t K e y > < K e y > T a b l e s \ 0 1   a n n u a l - n u m b e r - o f - d e a t h s - b y - c a u s e \ C o l u m n s \ D e a t h s   -   E x p o s u r e   t o   f o r c e s   o f   n a t u r e   -   S e x :   B o t h   -   A g e :   A l l   A g e < / K e y > < / D i a g r a m O b j e c t K e y > < D i a g r a m O b j e c t K e y > < K e y > T a b l e s \ 0 1   a n n u a l - n u m b e r - o f - d e a t h s - b y - c a u s e \ C o l u m n s \ D e a t h s   -   D i a r r h e a l   d i s e a s e s   -   S e x :   B o t h   -   A g e :   A l l   A g e s   ( N u m b e r ) < / K e y > < / D i a g r a m O b j e c t K e y > < D i a g r a m O b j e c t K e y > < K e y > T a b l e s \ 0 1   a n n u a l - n u m b e r - o f - d e a t h s - b y - c a u s e \ C o l u m n s \ D e a t h s   -   E n v i r o n m e n t a l   h e a t   a n d   c o l d   e x p o s u r e   -   S e x :   B o t h   -   A g e : < / K e y > < / D i a g r a m O b j e c t K e y > < D i a g r a m O b j e c t K e y > < K e y > T a b l e s \ 0 1   a n n u a l - n u m b e r - o f - d e a t h s - b y - c a u s e \ C o l u m n s \ D e a t h s   -   N e o p l a s m s   -   S e x :   B o t h   -   A g e :   A l l   A g e s   ( N u m b e r ) < / K e y > < / D i a g r a m O b j e c t K e y > < D i a g r a m O b j e c t K e y > < K e y > T a b l e s \ 0 1   a n n u a l - n u m b e r - o f - d e a t h s - b y - c a u s e \ C o l u m n s \ D e a t h s   -   C o n f l i c t   a n d   t e r r o r i s m   -   S e x :   B o t h   -   A g e :   A l l   A g e s   ( N u m < / K e y > < / D i a g r a m O b j e c t K e y > < D i a g r a m O b j e c t K e y > < K e y > T a b l e s \ 0 1   a n n u a l - n u m b e r - o f - d e a t h s - b y - c a u s e \ C o l u m n s \ D e a t h s   -   D i a b e t e s   m e l l i t u s   -   S e x :   B o t h   -   A g e :   A l l   A g e s   ( N u m b e r ) < / K e y > < / D i a g r a m O b j e c t K e y > < D i a g r a m O b j e c t K e y > < K e y > T a b l e s \ 0 1   a n n u a l - n u m b e r - o f - d e a t h s - b y - c a u s e \ C o l u m n s \ D e a t h s   -   C h r o n i c   k i d n e y   d i s e a s e   -   S e x :   B o t h   -   A g e :   A l l   A g e s   ( N u m < / K e y > < / D i a g r a m O b j e c t K e y > < D i a g r a m O b j e c t K e y > < K e y > T a b l e s \ 0 1   a n n u a l - n u m b e r - o f - d e a t h s - b y - c a u s e \ C o l u m n s \ D e a t h s   -   P o i s o n i n g s   -   S e x :   B o t h   -   A g e :   A l l   A g e s   ( N u m b e r ) < / K e y > < / D i a g r a m O b j e c t K e y > < D i a g r a m O b j e c t K e y > < K e y > T a b l e s \ 0 1   a n n u a l - n u m b e r - o f - d e a t h s - b y - c a u s e \ C o l u m n s \ D e a t h s   -   P r o t e i n - e n e r g y   m a l n u t r i t i o n   -   S e x :   B o t h   -   A g e :   A l l   A g e s < / K e y > < / D i a g r a m O b j e c t K e y > < D i a g r a m O b j e c t K e y > < K e y > T a b l e s \ 0 1   a n n u a l - n u m b e r - o f - d e a t h s - b y - c a u s e \ C o l u m n s \ T e r r o r i s m   ( d e a t h s ) < / K e y > < / D i a g r a m O b j e c t K e y > < D i a g r a m O b j e c t K e y > < K e y > T a b l e s \ 0 1   a n n u a l - n u m b e r - o f - d e a t h s - b y - c a u s e \ C o l u m n s \ D e a t h s   -   R o a d   i n j u r i e s   -   S e x :   B o t h   -   A g e :   A l l   A g e s   ( N u m b e r ) < / K e y > < / D i a g r a m O b j e c t K e y > < D i a g r a m O b j e c t K e y > < K e y > T a b l e s \ 0 1   a n n u a l - n u m b e r - o f - d e a t h s - b y - c a u s e \ C o l u m n s \ D e a t h s   -   C h r o n i c   r e s p i r a t o r y   d i s e a s e s   -   S e x :   B o t h   -   A g e :   A l l   A g e < / K e y > < / D i a g r a m O b j e c t K e y > < D i a g r a m O b j e c t K e y > < K e y > T a b l e s \ 0 1   a n n u a l - n u m b e r - o f - d e a t h s - b y - c a u s e \ C o l u m n s \ D e a t h s   -   C i r r h o s i s   a n d   o t h e r   c h r o n i c   l i v e r   d i s e a s e s   -   S e x :   B o t h < / K e y > < / D i a g r a m O b j e c t K e y > < D i a g r a m O b j e c t K e y > < K e y > T a b l e s \ 0 1   a n n u a l - n u m b e r - o f - d e a t h s - b y - c a u s e \ C o l u m n s \ D e a t h s   -   D i g e s t i v e   d i s e a s e s   -   S e x :   B o t h   -   A g e :   A l l   A g e s   ( N u m b e r ) < / K e y > < / D i a g r a m O b j e c t K e y > < D i a g r a m O b j e c t K e y > < K e y > T a b l e s \ 0 1   a n n u a l - n u m b e r - o f - d e a t h s - b y - c a u s e \ C o l u m n s \ D e a t h s   -   F i r e ,   h e a t ,   a n d   h o t   s u b s t a n c e s   -   S e x :   B o t h   -   A g e :   A l l   A < / K e y > < / D i a g r a m O b j e c t K e y > < D i a g r a m O b j e c t K e y > < K e y > T a b l e s \ 0 1   a n n u a l - n u m b e r - o f - d e a t h s - b y - c a u s e \ C o l u m n s \ D e a t h s   -   A c u t e   h e p a t i t i s   -   S e x :   B o t h   -   A g e :   A l l   A g e s   ( N u m b e r ) < / K e y > < / D i a g r a m O b j e c t K e y > < D i a g r a m O b j e c t K e y > < K e y > T a b l e s \ 0 1   a n n u a l - n u m b e r - o f - d e a t h s - b y - c a u s e \ M e a s u r e s \ S u m   o f   N u m b e r   o f   e x e c u t i o n s   ( A m n e s t y   I n t e r n a t i o n a l ) < / K e y > < / D i a g r a m O b j e c t K e y > < D i a g r a m O b j e c t K e y > < K e y > T a b l e s \ 0 1   a n n u a l - n u m b e r - o f - d e a t h s - b y - c a u s e \ S u m   o f   N u m b e r   o f   e x e c u t i o n s   ( A m n e s t y   I n t e r n a t i o n a l ) \ A d d i t i o n a l   I n f o \ I m p l i c i t   M e a s u r e < / K e y > < / D i a g r a m O b j e c t K e y > < D i a g r a m O b j e c t K e y > < K e y > T a b l e s \ 0 1   a n n u a l - n u m b e r - o f - d e a t h s - b y - c a u s e \ M e a s u r e s \ S u m   o f   D e a t h s   -   M e n i n g i t i s   -   S e x :   B o t h   -   A g e :   A l l   A g e s   ( N u m b e r ) < / K e y > < / D i a g r a m O b j e c t K e y > < D i a g r a m O b j e c t K e y > < K e y > T a b l e s \ 0 1   a n n u a l - n u m b e r - o f - d e a t h s - b y - c a u s e \ S u m   o f   D e a t h s   -   M e n i n g i t i s   -   S e x :   B o t h   -   A g e :   A l l   A g e s   ( N u m b e r ) \ A d d i t i o n a l   I n f o \ I m p l i c i t   M e a s u r e < / K e y > < / D i a g r a m O b j e c t K e y > < D i a g r a m O b j e c t K e y > < K e y > T a b l e s \ 0 1   a n n u a l - n u m b e r - o f - d e a t h s - b y - c a u s e \ M e a s u r e s \ S u m   o f   D e a t h s   -   A l z h e i m e r ' s   d i s e a s e   a n d   o t h e r   d e m e n t i a s   -   S e x :   B o t h   -   A < / K e y > < / D i a g r a m O b j e c t K e y > < D i a g r a m O b j e c t K e y > < K e y > T a b l e s \ 0 1   a n n u a l - n u m b e r - o f - d e a t h s - b y - c a u s e \ S u m   o f   D e a t h s   -   A l z h e i m e r ' s   d i s e a s e   a n d   o t h e r   d e m e n t i a s   -   S e x :   B o t h   -   A \ A d d i t i o n a l   I n f o \ I m p l i c i t   M e a s u r e < / K e y > < / D i a g r a m O b j e c t K e y > < D i a g r a m O b j e c t K e y > < K e y > T a b l e s \ 0 1   a n n u a l - n u m b e r - o f - d e a t h s - b y - c a u s e \ M e a s u r e s \ S u m   o f   D e a t h s   -   P a r k i n s o n ' s   d i s e a s e   -   S e x :   B o t h   -   A g e :   A l l   A g e s   ( N u m b e r < / K e y > < / D i a g r a m O b j e c t K e y > < D i a g r a m O b j e c t K e y > < K e y > T a b l e s \ 0 1   a n n u a l - n u m b e r - o f - d e a t h s - b y - c a u s e \ S u m   o f   D e a t h s   -   P a r k i n s o n ' s   d i s e a s e   -   S e x :   B o t h   -   A g e :   A l l   A g e s   ( N u m b e r \ A d d i t i o n a l   I n f o \ I m p l i c i t   M e a s u r e < / K e y > < / D i a g r a m O b j e c t K e y > < D i a g r a m O b j e c t K e y > < K e y > T a b l e s \ 0 1   a n n u a l - n u m b e r - o f - d e a t h s - b y - c a u s e \ M e a s u r e s \ S u m   o f   D e a t h s   -   N u t r i t i o n a l   d e f i c i e n c i e s   -   S e x :   B o t h   -   A g e :   A l l   A g e s   ( N < / K e y > < / D i a g r a m O b j e c t K e y > < D i a g r a m O b j e c t K e y > < K e y > T a b l e s \ 0 1   a n n u a l - n u m b e r - o f - d e a t h s - b y - c a u s e \ S u m   o f   D e a t h s   -   N u t r i t i o n a l   d e f i c i e n c i e s   -   S e x :   B o t h   -   A g e :   A l l   A g e s   ( N \ A d d i t i o n a l   I n f o \ I m p l i c i t   M e a s u r e < / K e y > < / D i a g r a m O b j e c t K e y > < D i a g r a m O b j e c t K e y > < K e y > T a b l e s \ 0 1   a n n u a l - n u m b e r - o f - d e a t h s - b y - c a u s e \ M e a s u r e s \ S u m   o f   D e a t h s   -   M a l a r i a   -   S e x :   B o t h   -   A g e :   A l l   A g e s   ( N u m b e r ) < / K e y > < / D i a g r a m O b j e c t K e y > < D i a g r a m O b j e c t K e y > < K e y > T a b l e s \ 0 1   a n n u a l - n u m b e r - o f - d e a t h s - b y - c a u s e \ S u m   o f   D e a t h s   -   M a l a r i a   -   S e x :   B o t h   -   A g e :   A l l   A g e s   ( N u m b e r ) \ A d d i t i o n a l   I n f o \ I m p l i c i t   M e a s u r e < / K e y > < / D i a g r a m O b j e c t K e y > < D i a g r a m O b j e c t K e y > < K e y > T a b l e s \ 0 1   a n n u a l - n u m b e r - o f - d e a t h s - b y - c a u s e \ M e a s u r e s \ S u m   o f   D e a t h s   -   D r o w n i n g   -   S e x :   B o t h   -   A g e :   A l l   A g e s   ( N u m b e r ) < / K e y > < / D i a g r a m O b j e c t K e y > < D i a g r a m O b j e c t K e y > < K e y > T a b l e s \ 0 1   a n n u a l - n u m b e r - o f - d e a t h s - b y - c a u s e \ S u m   o f   D e a t h s   -   D r o w n i n g   -   S e x :   B o t h   -   A g e :   A l l   A g e s   ( N u m b e r ) \ A d d i t i o n a l   I n f o \ I m p l i c i t   M e a s u r e < / K e y > < / D i a g r a m O b j e c t K e y > < D i a g r a m O b j e c t K e y > < K e y > T a b l e s \ 0 1   a n n u a l - n u m b e r - o f - d e a t h s - b y - c a u s e \ M e a s u r e s \ S u m   o f   D e a t h s   -   I n t e r p e r s o n a l   v i o l e n c e   -   S e x :   B o t h   -   A g e :   A l l   A g e s   ( N u m < / K e y > < / D i a g r a m O b j e c t K e y > < D i a g r a m O b j e c t K e y > < K e y > T a b l e s \ 0 1   a n n u a l - n u m b e r - o f - d e a t h s - b y - c a u s e \ S u m   o f   D e a t h s   -   I n t e r p e r s o n a l   v i o l e n c e   -   S e x :   B o t h   -   A g e :   A l l   A g e s   ( N u m \ A d d i t i o n a l   I n f o \ I m p l i c i t   M e a s u r e < / K e y > < / D i a g r a m O b j e c t K e y > < D i a g r a m O b j e c t K e y > < K e y > T a b l e s \ 0 1   a n n u a l - n u m b e r - o f - d e a t h s - b y - c a u s e \ M e a s u r e s \ S u m   o f   D e a t h s   -   M a t e r n a l   d i s o r d e r s   -   S e x :   B o t h   -   A g e :   A l l   A g e s   ( N u m b e r ) < / K e y > < / D i a g r a m O b j e c t K e y > < D i a g r a m O b j e c t K e y > < K e y > T a b l e s \ 0 1   a n n u a l - n u m b e r - o f - d e a t h s - b y - c a u s e \ S u m   o f   D e a t h s   -   M a t e r n a l   d i s o r d e r s   -   S e x :   B o t h   -   A g e :   A l l   A g e s   ( N u m b e r ) \ A d d i t i o n a l   I n f o \ I m p l i c i t   M e a s u r e < / K e y > < / D i a g r a m O b j e c t K e y > < D i a g r a m O b j e c t K e y > < K e y > T a b l e s \ 0 1   a n n u a l - n u m b e r - o f - d e a t h s - b y - c a u s e \ M e a s u r e s \ S u m   o f   D e a t h s   -   H I V / A I D S   -   S e x :   B o t h   -   A g e :   A l l   A g e s   ( N u m b e r ) < / K e y > < / D i a g r a m O b j e c t K e y > < D i a g r a m O b j e c t K e y > < K e y > T a b l e s \ 0 1   a n n u a l - n u m b e r - o f - d e a t h s - b y - c a u s e \ S u m   o f   D e a t h s   -   H I V / A I D S   -   S e x :   B o t h   -   A g e :   A l l   A g e s   ( N u m b e r ) \ A d d i t i o n a l   I n f o \ I m p l i c i t   M e a s u r e < / K e y > < / D i a g r a m O b j e c t K e y > < D i a g r a m O b j e c t K e y > < K e y > T a b l e s \ 0 1   a n n u a l - n u m b e r - o f - d e a t h s - b y - c a u s e \ M e a s u r e s \ S u m   o f   D e a t h s   -   D r u g   u s e   d i s o r d e r s   -   S e x :   B o t h   -   A g e :   A l l   A g e s   ( N u m b e r ) < / K e y > < / D i a g r a m O b j e c t K e y > < D i a g r a m O b j e c t K e y > < K e y > T a b l e s \ 0 1   a n n u a l - n u m b e r - o f - d e a t h s - b y - c a u s e \ S u m   o f   D e a t h s   -   D r u g   u s e   d i s o r d e r s   -   S e x :   B o t h   -   A g e :   A l l   A g e s   ( N u m b e r ) \ A d d i t i o n a l   I n f o \ I m p l i c i t   M e a s u r e < / K e y > < / D i a g r a m O b j e c t K e y > < D i a g r a m O b j e c t K e y > < K e y > T a b l e s \ 0 1   a n n u a l - n u m b e r - o f - d e a t h s - b y - c a u s e \ M e a s u r e s \ S u m   o f   D e a t h s   -   T u b e r c u l o s i s   -   S e x :   B o t h   -   A g e :   A l l   A g e s   ( N u m b e r ) < / K e y > < / D i a g r a m O b j e c t K e y > < D i a g r a m O b j e c t K e y > < K e y > T a b l e s \ 0 1   a n n u a l - n u m b e r - o f - d e a t h s - b y - c a u s e \ S u m   o f   D e a t h s   -   T u b e r c u l o s i s   -   S e x :   B o t h   -   A g e :   A l l   A g e s   ( N u m b e r ) \ A d d i t i o n a l   I n f o \ I m p l i c i t   M e a s u r e < / K e y > < / D i a g r a m O b j e c t K e y > < D i a g r a m O b j e c t K e y > < K e y > T a b l e s \ 0 1   a n n u a l - n u m b e r - o f - d e a t h s - b y - c a u s e \ M e a s u r e s \ S u m   o f   D e a t h s   -   C a r d i o v a s c u l a r   d i s e a s e s   -   S e x :   B o t h   -   A g e :   A l l   A g e s   ( N u < / K e y > < / D i a g r a m O b j e c t K e y > < D i a g r a m O b j e c t K e y > < K e y > T a b l e s \ 0 1   a n n u a l - n u m b e r - o f - d e a t h s - b y - c a u s e \ S u m   o f   D e a t h s   -   C a r d i o v a s c u l a r   d i s e a s e s   -   S e x :   B o t h   -   A g e :   A l l   A g e s   ( N u \ A d d i t i o n a l   I n f o \ I m p l i c i t   M e a s u r e < / K e y > < / D i a g r a m O b j e c t K e y > < D i a g r a m O b j e c t K e y > < K e y > T a b l e s \ 0 1   a n n u a l - n u m b e r - o f - d e a t h s - b y - c a u s e \ M e a s u r e s \ S u m   o f   D e a t h s   -   L o w e r   r e s p i r a t o r y   i n f e c t i o n s   -   S e x :   B o t h   -   A g e :   A l l   A g e < / K e y > < / D i a g r a m O b j e c t K e y > < D i a g r a m O b j e c t K e y > < K e y > T a b l e s \ 0 1   a n n u a l - n u m b e r - o f - d e a t h s - b y - c a u s e \ S u m   o f   D e a t h s   -   L o w e r   r e s p i r a t o r y   i n f e c t i o n s   -   S e x :   B o t h   -   A g e :   A l l   A g e \ A d d i t i o n a l   I n f o \ I m p l i c i t   M e a s u r e < / K e y > < / D i a g r a m O b j e c t K e y > < D i a g r a m O b j e c t K e y > < K e y > T a b l e s \ 0 1   a n n u a l - n u m b e r - o f - d e a t h s - b y - c a u s e \ M e a s u r e s \ S u m   o f   D e a t h s   -   N e o n a t a l   d i s o r d e r s   -   S e x :   B o t h   -   A g e :   A l l   A g e s   ( N u m b e r ) < / K e y > < / D i a g r a m O b j e c t K e y > < D i a g r a m O b j e c t K e y > < K e y > T a b l e s \ 0 1   a n n u a l - n u m b e r - o f - d e a t h s - b y - c a u s e \ S u m   o f   D e a t h s   -   N e o n a t a l   d i s o r d e r s   -   S e x :   B o t h   -   A g e :   A l l   A g e s   ( N u m b e r ) \ A d d i t i o n a l   I n f o \ I m p l i c i t   M e a s u r e < / K e y > < / D i a g r a m O b j e c t K e y > < D i a g r a m O b j e c t K e y > < K e y > T a b l e s \ 0 1   a n n u a l - n u m b e r - o f - d e a t h s - b y - c a u s e \ M e a s u r e s \ S u m   o f   D e a t h s   -   A l c o h o l   u s e   d i s o r d e r s   -   S e x :   B o t h   -   A g e :   A l l   A g e s   ( N u m b < / K e y > < / D i a g r a m O b j e c t K e y > < D i a g r a m O b j e c t K e y > < K e y > T a b l e s \ 0 1   a n n u a l - n u m b e r - o f - d e a t h s - b y - c a u s e \ S u m   o f   D e a t h s   -   A l c o h o l   u s e   d i s o r d e r s   -   S e x :   B o t h   -   A g e :   A l l   A g e s   ( N u m b \ A d d i t i o n a l   I n f o \ I m p l i c i t   M e a s u r e < / K e y > < / D i a g r a m O b j e c t K e y > < D i a g r a m O b j e c t K e y > < K e y > T a b l e s \ 0 1   a n n u a l - n u m b e r - o f - d e a t h s - b y - c a u s e \ M e a s u r e s \ S u m   o f   D e a t h s   -   S e l f - h a r m   -   S e x :   B o t h   -   A g e :   A l l   A g e s   ( N u m b e r ) < / K e y > < / D i a g r a m O b j e c t K e y > < D i a g r a m O b j e c t K e y > < K e y > T a b l e s \ 0 1   a n n u a l - n u m b e r - o f - d e a t h s - b y - c a u s e \ S u m   o f   D e a t h s   -   S e l f - h a r m   -   S e x :   B o t h   -   A g e :   A l l   A g e s   ( N u m b e r ) \ A d d i t i o n a l   I n f o \ I m p l i c i t   M e a s u r e < / K e y > < / D i a g r a m O b j e c t K e y > < D i a g r a m O b j e c t K e y > < K e y > T a b l e s \ 0 1   a n n u a l - n u m b e r - o f - d e a t h s - b y - c a u s e \ M e a s u r e s \ S u m   o f   D e a t h s   -   E x p o s u r e   t o   f o r c e s   o f   n a t u r e   -   S e x :   B o t h   -   A g e :   A l l   A g e < / K e y > < / D i a g r a m O b j e c t K e y > < D i a g r a m O b j e c t K e y > < K e y > T a b l e s \ 0 1   a n n u a l - n u m b e r - o f - d e a t h s - b y - c a u s e \ S u m   o f   D e a t h s   -   E x p o s u r e   t o   f o r c e s   o f   n a t u r e   -   S e x :   B o t h   -   A g e :   A l l   A g e \ A d d i t i o n a l   I n f o \ I m p l i c i t   M e a s u r e < / K e y > < / D i a g r a m O b j e c t K e y > < D i a g r a m O b j e c t K e y > < K e y > T a b l e s \ 0 1   a n n u a l - n u m b e r - o f - d e a t h s - b y - c a u s e \ M e a s u r e s \ S u m   o f   D e a t h s   -   D i a r r h e a l   d i s e a s e s   -   S e x :   B o t h   -   A g e :   A l l   A g e s   ( N u m b e r ) < / K e y > < / D i a g r a m O b j e c t K e y > < D i a g r a m O b j e c t K e y > < K e y > T a b l e s \ 0 1   a n n u a l - n u m b e r - o f - d e a t h s - b y - c a u s e \ S u m   o f   D e a t h s   -   D i a r r h e a l   d i s e a s e s   -   S e x :   B o t h   -   A g e :   A l l   A g e s   ( N u m b e r ) \ A d d i t i o n a l   I n f o \ I m p l i c i t   M e a s u r e < / K e y > < / D i a g r a m O b j e c t K e y > < D i a g r a m O b j e c t K e y > < K e y > T a b l e s \ 0 1   a n n u a l - n u m b e r - o f - d e a t h s - b y - c a u s e \ M e a s u r e s \ S u m   o f   D e a t h s   -   E n v i r o n m e n t a l   h e a t   a n d   c o l d   e x p o s u r e   -   S e x :   B o t h   -   A g e : < / K e y > < / D i a g r a m O b j e c t K e y > < D i a g r a m O b j e c t K e y > < K e y > T a b l e s \ 0 1   a n n u a l - n u m b e r - o f - d e a t h s - b y - c a u s e \ S u m   o f   D e a t h s   -   E n v i r o n m e n t a l   h e a t   a n d   c o l d   e x p o s u r e   -   S e x :   B o t h   -   A g e : \ A d d i t i o n a l   I n f o \ I m p l i c i t   M e a s u r e < / K e y > < / D i a g r a m O b j e c t K e y > < D i a g r a m O b j e c t K e y > < K e y > T a b l e s \ 0 1   a n n u a l - n u m b e r - o f - d e a t h s - b y - c a u s e \ M e a s u r e s \ S u m   o f   D e a t h s   -   N e o p l a s m s   -   S e x :   B o t h   -   A g e :   A l l   A g e s   ( N u m b e r ) < / K e y > < / D i a g r a m O b j e c t K e y > < D i a g r a m O b j e c t K e y > < K e y > T a b l e s \ 0 1   a n n u a l - n u m b e r - o f - d e a t h s - b y - c a u s e \ S u m   o f   D e a t h s   -   N e o p l a s m s   -   S e x :   B o t h   -   A g e :   A l l   A g e s   ( N u m b e r ) \ A d d i t i o n a l   I n f o \ I m p l i c i t   M e a s u r e < / K e y > < / D i a g r a m O b j e c t K e y > < D i a g r a m O b j e c t K e y > < K e y > T a b l e s \ 0 1   a n n u a l - n u m b e r - o f - d e a t h s - b y - c a u s e \ M e a s u r e s \ S u m   o f   D e a t h s   -   C o n f l i c t   a n d   t e r r o r i s m   -   S e x :   B o t h   -   A g e :   A l l   A g e s   ( N u m < / K e y > < / D i a g r a m O b j e c t K e y > < D i a g r a m O b j e c t K e y > < K e y > T a b l e s \ 0 1   a n n u a l - n u m b e r - o f - d e a t h s - b y - c a u s e \ S u m   o f   D e a t h s   -   C o n f l i c t   a n d   t e r r o r i s m   -   S e x :   B o t h   -   A g e :   A l l   A g e s   ( N u m \ A d d i t i o n a l   I n f o \ I m p l i c i t   M e a s u r e < / K e y > < / D i a g r a m O b j e c t K e y > < D i a g r a m O b j e c t K e y > < K e y > T a b l e s \ 0 1   a n n u a l - n u m b e r - o f - d e a t h s - b y - c a u s e \ M e a s u r e s \ S u m   o f   D e a t h s   -   D i a b e t e s   m e l l i t u s   -   S e x :   B o t h   -   A g e :   A l l   A g e s   ( N u m b e r ) < / K e y > < / D i a g r a m O b j e c t K e y > < D i a g r a m O b j e c t K e y > < K e y > T a b l e s \ 0 1   a n n u a l - n u m b e r - o f - d e a t h s - b y - c a u s e \ S u m   o f   D e a t h s   -   D i a b e t e s   m e l l i t u s   -   S e x :   B o t h   -   A g e :   A l l   A g e s   ( N u m b e r ) \ A d d i t i o n a l   I n f o \ I m p l i c i t   M e a s u r e < / K e y > < / D i a g r a m O b j e c t K e y > < D i a g r a m O b j e c t K e y > < K e y > T a b l e s \ 0 1   a n n u a l - n u m b e r - o f - d e a t h s - b y - c a u s e \ M e a s u r e s \ S u m   o f   D e a t h s   -   C h r o n i c   k i d n e y   d i s e a s e   -   S e x :   B o t h   -   A g e :   A l l   A g e s   ( N u m < / K e y > < / D i a g r a m O b j e c t K e y > < D i a g r a m O b j e c t K e y > < K e y > T a b l e s \ 0 1   a n n u a l - n u m b e r - o f - d e a t h s - b y - c a u s e \ S u m   o f   D e a t h s   -   C h r o n i c   k i d n e y   d i s e a s e   -   S e x :   B o t h   -   A g e :   A l l   A g e s   ( N u m \ A d d i t i o n a l   I n f o \ I m p l i c i t   M e a s u r e < / K e y > < / D i a g r a m O b j e c t K e y > < D i a g r a m O b j e c t K e y > < K e y > T a b l e s \ 0 1   a n n u a l - n u m b e r - o f - d e a t h s - b y - c a u s e \ M e a s u r e s \ S u m   o f   D e a t h s   -   P o i s o n i n g s   -   S e x :   B o t h   -   A g e :   A l l   A g e s   ( N u m b e r ) < / K e y > < / D i a g r a m O b j e c t K e y > < D i a g r a m O b j e c t K e y > < K e y > T a b l e s \ 0 1   a n n u a l - n u m b e r - o f - d e a t h s - b y - c a u s e \ S u m   o f   D e a t h s   -   P o i s o n i n g s   -   S e x :   B o t h   -   A g e :   A l l   A g e s   ( N u m b e r ) \ A d d i t i o n a l   I n f o \ I m p l i c i t   M e a s u r e < / K e y > < / D i a g r a m O b j e c t K e y > < D i a g r a m O b j e c t K e y > < K e y > T a b l e s \ 0 1   a n n u a l - n u m b e r - o f - d e a t h s - b y - c a u s e \ M e a s u r e s \ S u m   o f   D e a t h s   -   P r o t e i n - e n e r g y   m a l n u t r i t i o n   -   S e x :   B o t h   -   A g e :   A l l   A g e s < / K e y > < / D i a g r a m O b j e c t K e y > < D i a g r a m O b j e c t K e y > < K e y > T a b l e s \ 0 1   a n n u a l - n u m b e r - o f - d e a t h s - b y - c a u s e \ S u m   o f   D e a t h s   -   P r o t e i n - e n e r g y   m a l n u t r i t i o n   -   S e x :   B o t h   -   A g e :   A l l   A g e s \ A d d i t i o n a l   I n f o \ I m p l i c i t   M e a s u r e < / K e y > < / D i a g r a m O b j e c t K e y > < D i a g r a m O b j e c t K e y > < K e y > T a b l e s \ 0 1   a n n u a l - n u m b e r - o f - d e a t h s - b y - c a u s e \ M e a s u r e s \ S u m   o f   T e r r o r i s m   ( d e a t h s ) < / K e y > < / D i a g r a m O b j e c t K e y > < D i a g r a m O b j e c t K e y > < K e y > T a b l e s \ 0 1   a n n u a l - n u m b e r - o f - d e a t h s - b y - c a u s e \ S u m   o f   T e r r o r i s m   ( d e a t h s ) \ A d d i t i o n a l   I n f o \ I m p l i c i t   M e a s u r e < / K e y > < / D i a g r a m O b j e c t K e y > < D i a g r a m O b j e c t K e y > < K e y > T a b l e s \ 0 1   a n n u a l - n u m b e r - o f - d e a t h s - b y - c a u s e \ M e a s u r e s \ S u m   o f   D e a t h s   -   R o a d   i n j u r i e s   -   S e x :   B o t h   -   A g e :   A l l   A g e s   ( N u m b e r ) < / K e y > < / D i a g r a m O b j e c t K e y > < D i a g r a m O b j e c t K e y > < K e y > T a b l e s \ 0 1   a n n u a l - n u m b e r - o f - d e a t h s - b y - c a u s e \ S u m   o f   D e a t h s   -   R o a d   i n j u r i e s   -   S e x :   B o t h   -   A g e :   A l l   A g e s   ( N u m b e r ) \ A d d i t i o n a l   I n f o \ I m p l i c i t   M e a s u r e < / K e y > < / D i a g r a m O b j e c t K e y > < D i a g r a m O b j e c t K e y > < K e y > T a b l e s \ 0 1   a n n u a l - n u m b e r - o f - d e a t h s - b y - c a u s e \ M e a s u r e s \ S u m   o f   D e a t h s   -   C h r o n i c   r e s p i r a t o r y   d i s e a s e s   -   S e x :   B o t h   -   A g e :   A l l   A g e < / K e y > < / D i a g r a m O b j e c t K e y > < D i a g r a m O b j e c t K e y > < K e y > T a b l e s \ 0 1   a n n u a l - n u m b e r - o f - d e a t h s - b y - c a u s e \ S u m   o f   D e a t h s   -   C h r o n i c   r e s p i r a t o r y   d i s e a s e s   -   S e x :   B o t h   -   A g e :   A l l   A g e \ A d d i t i o n a l   I n f o \ I m p l i c i t   M e a s u r e < / K e y > < / D i a g r a m O b j e c t K e y > < D i a g r a m O b j e c t K e y > < K e y > T a b l e s \ 0 1   a n n u a l - n u m b e r - o f - d e a t h s - b y - c a u s e \ M e a s u r e s \ S u m   o f   D e a t h s   -   C i r r h o s i s   a n d   o t h e r   c h r o n i c   l i v e r   d i s e a s e s   -   S e x :   B o t h < / K e y > < / D i a g r a m O b j e c t K e y > < D i a g r a m O b j e c t K e y > < K e y > T a b l e s \ 0 1   a n n u a l - n u m b e r - o f - d e a t h s - b y - c a u s e \ S u m   o f   D e a t h s   -   C i r r h o s i s   a n d   o t h e r   c h r o n i c   l i v e r   d i s e a s e s   -   S e x :   B o t h \ A d d i t i o n a l   I n f o \ I m p l i c i t   M e a s u r e < / K e y > < / D i a g r a m O b j e c t K e y > < D i a g r a m O b j e c t K e y > < K e y > T a b l e s \ 0 1   a n n u a l - n u m b e r - o f - d e a t h s - b y - c a u s e \ M e a s u r e s \ S u m   o f   D e a t h s   -   D i g e s t i v e   d i s e a s e s   -   S e x :   B o t h   -   A g e :   A l l   A g e s   ( N u m b e r ) < / K e y > < / D i a g r a m O b j e c t K e y > < D i a g r a m O b j e c t K e y > < K e y > T a b l e s \ 0 1   a n n u a l - n u m b e r - o f - d e a t h s - b y - c a u s e \ S u m   o f   D e a t h s   -   D i g e s t i v e   d i s e a s e s   -   S e x :   B o t h   -   A g e :   A l l   A g e s   ( N u m b e r ) \ A d d i t i o n a l   I n f o \ I m p l i c i t   M e a s u r e < / K e y > < / D i a g r a m O b j e c t K e y > < D i a g r a m O b j e c t K e y > < K e y > T a b l e s \ 0 1   a n n u a l - n u m b e r - o f - d e a t h s - b y - c a u s e \ M e a s u r e s \ S u m   o f   D e a t h s   -   F i r e ,   h e a t ,   a n d   h o t   s u b s t a n c e s   -   S e x :   B o t h   -   A g e :   A l l   A < / K e y > < / D i a g r a m O b j e c t K e y > < D i a g r a m O b j e c t K e y > < K e y > T a b l e s \ 0 1   a n n u a l - n u m b e r - o f - d e a t h s - b y - c a u s e \ S u m   o f   D e a t h s   -   F i r e ,   h e a t ,   a n d   h o t   s u b s t a n c e s   -   S e x :   B o t h   -   A g e :   A l l   A \ A d d i t i o n a l   I n f o \ I m p l i c i t   M e a s u r e < / K e y > < / D i a g r a m O b j e c t K e y > < D i a g r a m O b j e c t K e y > < K e y > T a b l e s \ 0 1   a n n u a l - n u m b e r - o f - d e a t h s - b y - c a u s e \ M e a s u r e s \ S u m   o f   D e a t h s   -   A c u t e   h e p a t i t i s   -   S e x :   B o t h   -   A g e :   A l l   A g e s   ( N u m b e r ) < / K e y > < / D i a g r a m O b j e c t K e y > < D i a g r a m O b j e c t K e y > < K e y > T a b l e s \ 0 1   a n n u a l - n u m b e r - o f - d e a t h s - b y - c a u s e \ S u m   o f   D e a t h s   -   A c u t e   h e p a t i t i s   -   S e x :   B o t h   -   A g e :   A l l   A g e s   ( N u m b e r ) \ A d d i t i o n a l   I n f o \ I m p l i c i t   M e a s u r e < / K e y > < / D i a g r a m O b j e c t K e y > < D i a g r a m O b j e c t K e y > < K e y > T a b l e s \ 0 2   t o t a l - c a n c e r - d e a t h s - b y - t y p e < / K e y > < / D i a g r a m O b j e c t K e y > < D i a g r a m O b j e c t K e y > < K e y > T a b l e s \ 0 2   t o t a l - c a n c e r - d e a t h s - b y - t y p e \ C o l u m n s \ E n t i t y < / K e y > < / D i a g r a m O b j e c t K e y > < D i a g r a m O b j e c t K e y > < K e y > T a b l e s \ 0 2   t o t a l - c a n c e r - d e a t h s - b y - t y p e \ C o l u m n s \ C o d e < / K e y > < / D i a g r a m O b j e c t K e y > < D i a g r a m O b j e c t K e y > < K e y > T a b l e s \ 0 2   t o t a l - c a n c e r - d e a t h s - b y - t y p e \ C o l u m n s \ Y e a r < / K e y > < / D i a g r a m O b j e c t K e y > < D i a g r a m O b j e c t K e y > < K e y > T a b l e s \ 0 2   t o t a l - c a n c e r - d e a t h s - b y - t y p e \ C o l u m n s \ D e a t h s   -   L i v e r   c a n c e r   -   S e x :   B o t h   -   A g e :   A l l   A g e s   ( N u m b e r ) < / K e y > < / D i a g r a m O b j e c t K e y > < D i a g r a m O b j e c t K e y > < K e y > T a b l e s \ 0 2   t o t a l - c a n c e r - d e a t h s - b y - t y p e \ C o l u m n s \ D e a t h s   -   K i d n e y   c a n c e r   -   S e x :   B o t h   -   A g e :   A l l   A g e s   ( N u m b e r ) < / K e y > < / D i a g r a m O b j e c t K e y > < D i a g r a m O b j e c t K e y > < K e y > T a b l e s \ 0 2   t o t a l - c a n c e r - d e a t h s - b y - t y p e \ C o l u m n s \ D e a t h s   -   L i p   a n d   o r a l   c a v i t y   c a n c e r   -   S e x :   B o t h   -   A g e :   A l l   A g e s < / K e y > < / D i a g r a m O b j e c t K e y > < D i a g r a m O b j e c t K e y > < K e y > T a b l e s \ 0 2   t o t a l - c a n c e r - d e a t h s - b y - t y p e \ C o l u m n s \ D e a t h s   -   T r a c h e a l ,   b r o n c h u s ,   a n d   l u n g   c a n c e r   -   S e x :   B o t h   -   A g e : < / K e y > < / D i a g r a m O b j e c t K e y > < D i a g r a m O b j e c t K e y > < K e y > T a b l e s \ 0 2   t o t a l - c a n c e r - d e a t h s - b y - t y p e \ C o l u m n s \ D e a t h s   -   L a r y n x   c a n c e r   -   S e x :   B o t h   -   A g e :   A l l   A g e s   ( N u m b e r ) < / K e y > < / D i a g r a m O b j e c t K e y > < D i a g r a m O b j e c t K e y > < K e y > T a b l e s \ 0 2   t o t a l - c a n c e r - d e a t h s - b y - t y p e \ C o l u m n s \ D e a t h s   -   G a l l b l a d d e r   a n d   b i l i a r y   t r a c t   c a n c e r   -   S e x :   B o t h   -   A g e : < / K e y > < / D i a g r a m O b j e c t K e y > < D i a g r a m O b j e c t K e y > < K e y > T a b l e s \ 0 2   t o t a l - c a n c e r - d e a t h s - b y - t y p e \ C o l u m n s \ D e a t h s   -   M a l i g n a n t   s k i n   m e l a n o m a   -   S e x :   B o t h   -   A g e :   A l l   A g e s   ( N u < / K e y > < / D i a g r a m O b j e c t K e y > < D i a g r a m O b j e c t K e y > < K e y > T a b l e s \ 0 2   t o t a l - c a n c e r - d e a t h s - b y - t y p e \ C o l u m n s \ D e a t h s   -   L e u k e m i a   -   S e x :   B o t h   -   A g e :   A l l   A g e s   ( N u m b e r ) < / K e y > < / D i a g r a m O b j e c t K e y > < D i a g r a m O b j e c t K e y > < K e y > T a b l e s \ 0 2   t o t a l - c a n c e r - d e a t h s - b y - t y p e \ C o l u m n s \ D e a t h s   -   H o d g k i n   l y m p h o m a   -   S e x :   B o t h   -   A g e :   A l l   A g e s   ( N u m b e r ) < / K e y > < / D i a g r a m O b j e c t K e y > < D i a g r a m O b j e c t K e y > < K e y > T a b l e s \ 0 2   t o t a l - c a n c e r - d e a t h s - b y - t y p e \ C o l u m n s \ D e a t h s   -   M u l t i p l e   m y e l o m a   -   S e x :   B o t h   -   A g e :   A l l   A g e s   ( N u m b e r ) < / K e y > < / D i a g r a m O b j e c t K e y > < D i a g r a m O b j e c t K e y > < K e y > T a b l e s \ 0 2   t o t a l - c a n c e r - d e a t h s - b y - t y p e \ C o l u m n s \ D e a t h s   -   O t h e r   n e o p l a s m s   -   S e x :   B o t h   -   A g e :   A l l   A g e s   ( N u m b e r ) < / K e y > < / D i a g r a m O b j e c t K e y > < D i a g r a m O b j e c t K e y > < K e y > T a b l e s \ 0 2   t o t a l - c a n c e r - d e a t h s - b y - t y p e \ C o l u m n s \ D e a t h s   -   B r e a s t   c a n c e r   -   S e x :   B o t h   -   A g e :   A l l   A g e s   ( N u m b e r ) < / K e y > < / D i a g r a m O b j e c t K e y > < D i a g r a m O b j e c t K e y > < K e y > T a b l e s \ 0 2   t o t a l - c a n c e r - d e a t h s - b y - t y p e \ C o l u m n s \ D e a t h s   -   P r o s t a t e   c a n c e r   -   S e x :   B o t h   -   A g e :   A l l   A g e s   ( N u m b e r ) < / K e y > < / D i a g r a m O b j e c t K e y > < D i a g r a m O b j e c t K e y > < K e y > T a b l e s \ 0 2   t o t a l - c a n c e r - d e a t h s - b y - t y p e \ C o l u m n s \ D e a t h s   -   T h y r o i d   c a n c e r   -   S e x :   B o t h   -   A g e :   A l l   A g e s   ( N u m b e r ) < / K e y > < / D i a g r a m O b j e c t K e y > < D i a g r a m O b j e c t K e y > < K e y > T a b l e s \ 0 2   t o t a l - c a n c e r - d e a t h s - b y - t y p e \ C o l u m n s \ D e a t h s   -   S t o m a c h   c a n c e r   -   S e x :   B o t h   -   A g e :   A l l   A g e s   ( N u m b e r ) < / K e y > < / D i a g r a m O b j e c t K e y > < D i a g r a m O b j e c t K e y > < K e y > T a b l e s \ 0 2   t o t a l - c a n c e r - d e a t h s - b y - t y p e \ C o l u m n s \ D e a t h s   -   B l a d d e r   c a n c e r   -   S e x :   B o t h   -   A g e :   A l l   A g e s   ( N u m b e r ) < / K e y > < / D i a g r a m O b j e c t K e y > < D i a g r a m O b j e c t K e y > < K e y > T a b l e s \ 0 2   t o t a l - c a n c e r - d e a t h s - b y - t y p e \ C o l u m n s \ D e a t h s   -   U t e r i n e   c a n c e r   -   S e x :   B o t h   -   A g e :   A l l   A g e s   ( N u m b e r ) < / K e y > < / D i a g r a m O b j e c t K e y > < D i a g r a m O b j e c t K e y > < K e y > T a b l e s \ 0 2   t o t a l - c a n c e r - d e a t h s - b y - t y p e \ C o l u m n s \ D e a t h s   -   O v a r i a n   c a n c e r   -   S e x :   B o t h   -   A g e :   A l l   A g e s   ( N u m b e r ) < / K e y > < / D i a g r a m O b j e c t K e y > < D i a g r a m O b j e c t K e y > < K e y > T a b l e s \ 0 2   t o t a l - c a n c e r - d e a t h s - b y - t y p e \ C o l u m n s \ D e a t h s   -   C e r v i c a l   c a n c e r   -   S e x :   B o t h   -   A g e :   A l l   A g e s   ( N u m b e r ) < / K e y > < / D i a g r a m O b j e c t K e y > < D i a g r a m O b j e c t K e y > < K e y > T a b l e s \ 0 2   t o t a l - c a n c e r - d e a t h s - b y - t y p e \ C o l u m n s \ D e a t h s   -   B r a i n   a n d   c e n t r a l   n e r v o u s   s y s t e m   c a n c e r   -   S e x :   B o t h   -   A < / K e y > < / D i a g r a m O b j e c t K e y > < D i a g r a m O b j e c t K e y > < K e y > T a b l e s \ 0 2   t o t a l - c a n c e r - d e a t h s - b y - t y p e \ C o l u m n s \ D e a t h s   -   N o n - H o d g k i n   l y m p h o m a   -   S e x :   B o t h   -   A g e :   A l l   A g e s   ( N u m b e < / K e y > < / D i a g r a m O b j e c t K e y > < D i a g r a m O b j e c t K e y > < K e y > T a b l e s \ 0 2   t o t a l - c a n c e r - d e a t h s - b y - t y p e \ C o l u m n s \ D e a t h s   -   P a n c r e a t i c   c a n c e r   -   S e x :   B o t h   -   A g e :   A l l   A g e s   ( N u m b e r ) < / K e y > < / D i a g r a m O b j e c t K e y > < D i a g r a m O b j e c t K e y > < K e y > T a b l e s \ 0 2   t o t a l - c a n c e r - d e a t h s - b y - t y p e \ C o l u m n s \ D e a t h s   -   E s o p h a g e a l   c a n c e r   -   S e x :   B o t h   -   A g e :   A l l   A g e s   ( N u m b e r ) < / K e y > < / D i a g r a m O b j e c t K e y > < D i a g r a m O b j e c t K e y > < K e y > T a b l e s \ 0 2   t o t a l - c a n c e r - d e a t h s - b y - t y p e \ C o l u m n s \ D e a t h s   -   T e s t i c u l a r   c a n c e r   -   S e x :   B o t h   -   A g e :   A l l   A g e s   ( N u m b e r ) < / K e y > < / D i a g r a m O b j e c t K e y > < D i a g r a m O b j e c t K e y > < K e y > T a b l e s \ 0 2   t o t a l - c a n c e r - d e a t h s - b y - t y p e \ C o l u m n s \ D e a t h s   -   N a s o p h a r y n x   c a n c e r   -   S e x :   B o t h   -   A g e :   A l l   A g e s   ( N u m b e r ) < / K e y > < / D i a g r a m O b j e c t K e y > < D i a g r a m O b j e c t K e y > < K e y > T a b l e s \ 0 2   t o t a l - c a n c e r - d e a t h s - b y - t y p e \ C o l u m n s \ D e a t h s   -   O t h e r   p h a r y n x   c a n c e r   -   S e x :   B o t h   -   A g e :   A l l   A g e s   ( N u m b e < / K e y > < / D i a g r a m O b j e c t K e y > < D i a g r a m O b j e c t K e y > < K e y > T a b l e s \ 0 2   t o t a l - c a n c e r - d e a t h s - b y - t y p e \ C o l u m n s \ D e a t h s   -   C o l o n   a n d   r e c t u m   c a n c e r   -   S e x :   B o t h   -   A g e :   A l l   A g e s   ( N u < / K e y > < / D i a g r a m O b j e c t K e y > < D i a g r a m O b j e c t K e y > < K e y > T a b l e s \ 0 2   t o t a l - c a n c e r - d e a t h s - b y - t y p e \ C o l u m n s \ D e a t h s   -   N o n - m e l a n o m a   s k i n   c a n c e r   -   S e x :   B o t h   -   A g e :   A l l   A g e s   ( N < / K e y > < / D i a g r a m O b j e c t K e y > < D i a g r a m O b j e c t K e y > < K e y > T a b l e s \ 0 2   t o t a l - c a n c e r - d e a t h s - b y - t y p e \ C o l u m n s \ D e a t h s   -   M e s o t h e l i o m a   -   S e x :   B o t h   -   A g e :   A l l   A g e s   ( N u m b e r ) < / K e y > < / D i a g r a m O b j e c t K e y > < D i a g r a m O b j e c t K e y > < K e y > T a b l e s \ 0 2   t o t a l - c a n c e r - d e a t h s - b y - t y p e \ M e a s u r e s \ S u m   o f   D e a t h s   -   L i v e r   c a n c e r   -   S e x :   B o t h   -   A g e :   A l l   A g e s   ( N u m b e r ) < / K e y > < / D i a g r a m O b j e c t K e y > < D i a g r a m O b j e c t K e y > < K e y > T a b l e s \ 0 2   t o t a l - c a n c e r - d e a t h s - b y - t y p e \ S u m   o f   D e a t h s   -   L i v e r   c a n c e r   -   S e x :   B o t h   -   A g e :   A l l   A g e s   ( N u m b e r ) \ A d d i t i o n a l   I n f o \ I m p l i c i t   M e a s u r e < / K e y > < / D i a g r a m O b j e c t K e y > < D i a g r a m O b j e c t K e y > < K e y > T a b l e s \ 0 2   t o t a l - c a n c e r - d e a t h s - b y - t y p e \ M e a s u r e s \ S u m   o f   D e a t h s   -   K i d n e y   c a n c e r   -   S e x :   B o t h   -   A g e :   A l l   A g e s   ( N u m b e r ) < / K e y > < / D i a g r a m O b j e c t K e y > < D i a g r a m O b j e c t K e y > < K e y > T a b l e s \ 0 2   t o t a l - c a n c e r - d e a t h s - b y - t y p e \ S u m   o f   D e a t h s   -   K i d n e y   c a n c e r   -   S e x :   B o t h   -   A g e :   A l l   A g e s   ( N u m b e r ) \ A d d i t i o n a l   I n f o \ I m p l i c i t   M e a s u r e < / K e y > < / D i a g r a m O b j e c t K e y > < D i a g r a m O b j e c t K e y > < K e y > T a b l e s \ 0 2   t o t a l - c a n c e r - d e a t h s - b y - t y p e \ M e a s u r e s \ S u m   o f   D e a t h s   -   L i p   a n d   o r a l   c a v i t y   c a n c e r   -   S e x :   B o t h   -   A g e :   A l l   A g e s < / K e y > < / D i a g r a m O b j e c t K e y > < D i a g r a m O b j e c t K e y > < K e y > T a b l e s \ 0 2   t o t a l - c a n c e r - d e a t h s - b y - t y p e \ S u m   o f   D e a t h s   -   L i p   a n d   o r a l   c a v i t y   c a n c e r   -   S e x :   B o t h   -   A g e :   A l l   A g e s \ A d d i t i o n a l   I n f o \ I m p l i c i t   M e a s u r e < / K e y > < / D i a g r a m O b j e c t K e y > < D i a g r a m O b j e c t K e y > < K e y > T a b l e s \ 0 2   t o t a l - c a n c e r - d e a t h s - b y - t y p e \ M e a s u r e s \ S u m   o f   D e a t h s   -   T r a c h e a l ,   b r o n c h u s ,   a n d   l u n g   c a n c e r   -   S e x :   B o t h   -   A g e : < / K e y > < / D i a g r a m O b j e c t K e y > < D i a g r a m O b j e c t K e y > < K e y > T a b l e s \ 0 2   t o t a l - c a n c e r - d e a t h s - b y - t y p e \ S u m   o f   D e a t h s   -   T r a c h e a l ,   b r o n c h u s ,   a n d   l u n g   c a n c e r   -   S e x :   B o t h   -   A g e : \ A d d i t i o n a l   I n f o \ I m p l i c i t   M e a s u r e < / K e y > < / D i a g r a m O b j e c t K e y > < D i a g r a m O b j e c t K e y > < K e y > T a b l e s \ 0 2   t o t a l - c a n c e r - d e a t h s - b y - t y p e \ M e a s u r e s \ S u m   o f   D e a t h s   -   L a r y n x   c a n c e r   -   S e x :   B o t h   -   A g e :   A l l   A g e s   ( N u m b e r ) < / K e y > < / D i a g r a m O b j e c t K e y > < D i a g r a m O b j e c t K e y > < K e y > T a b l e s \ 0 2   t o t a l - c a n c e r - d e a t h s - b y - t y p e \ S u m   o f   D e a t h s   -   L a r y n x   c a n c e r   -   S e x :   B o t h   -   A g e :   A l l   A g e s   ( N u m b e r ) \ A d d i t i o n a l   I n f o \ I m p l i c i t   M e a s u r e < / K e y > < / D i a g r a m O b j e c t K e y > < D i a g r a m O b j e c t K e y > < K e y > T a b l e s \ 0 2   t o t a l - c a n c e r - d e a t h s - b y - t y p e \ M e a s u r e s \ S u m   o f   D e a t h s   -   G a l l b l a d d e r   a n d   b i l i a r y   t r a c t   c a n c e r   -   S e x :   B o t h   -   A g e : < / K e y > < / D i a g r a m O b j e c t K e y > < D i a g r a m O b j e c t K e y > < K e y > T a b l e s \ 0 2   t o t a l - c a n c e r - d e a t h s - b y - t y p e \ S u m   o f   D e a t h s   -   G a l l b l a d d e r   a n d   b i l i a r y   t r a c t   c a n c e r   -   S e x :   B o t h   -   A g e : \ A d d i t i o n a l   I n f o \ I m p l i c i t   M e a s u r e < / K e y > < / D i a g r a m O b j e c t K e y > < D i a g r a m O b j e c t K e y > < K e y > T a b l e s \ 0 2   t o t a l - c a n c e r - d e a t h s - b y - t y p e \ M e a s u r e s \ S u m   o f   D e a t h s   -   M a l i g n a n t   s k i n   m e l a n o m a   -   S e x :   B o t h   -   A g e :   A l l   A g e s   ( N u < / K e y > < / D i a g r a m O b j e c t K e y > < D i a g r a m O b j e c t K e y > < K e y > T a b l e s \ 0 2   t o t a l - c a n c e r - d e a t h s - b y - t y p e \ S u m   o f   D e a t h s   -   M a l i g n a n t   s k i n   m e l a n o m a   -   S e x :   B o t h   -   A g e :   A l l   A g e s   ( N u \ A d d i t i o n a l   I n f o \ I m p l i c i t   M e a s u r e < / K e y > < / D i a g r a m O b j e c t K e y > < D i a g r a m O b j e c t K e y > < K e y > T a b l e s \ 0 2   t o t a l - c a n c e r - d e a t h s - b y - t y p e \ M e a s u r e s \ S u m   o f   D e a t h s   -   L e u k e m i a   -   S e x :   B o t h   -   A g e :   A l l   A g e s   ( N u m b e r ) < / K e y > < / D i a g r a m O b j e c t K e y > < D i a g r a m O b j e c t K e y > < K e y > T a b l e s \ 0 2   t o t a l - c a n c e r - d e a t h s - b y - t y p e \ S u m   o f   D e a t h s   -   L e u k e m i a   -   S e x :   B o t h   -   A g e :   A l l   A g e s   ( N u m b e r ) \ A d d i t i o n a l   I n f o \ I m p l i c i t   M e a s u r e < / K e y > < / D i a g r a m O b j e c t K e y > < D i a g r a m O b j e c t K e y > < K e y > T a b l e s \ 0 2   t o t a l - c a n c e r - d e a t h s - b y - t y p e \ M e a s u r e s \ S u m   o f   D e a t h s   -   H o d g k i n   l y m p h o m a   -   S e x :   B o t h   -   A g e :   A l l   A g e s   ( N u m b e r ) < / K e y > < / D i a g r a m O b j e c t K e y > < D i a g r a m O b j e c t K e y > < K e y > T a b l e s \ 0 2   t o t a l - c a n c e r - d e a t h s - b y - t y p e \ S u m   o f   D e a t h s   -   H o d g k i n   l y m p h o m a   -   S e x :   B o t h   -   A g e :   A l l   A g e s   ( N u m b e r ) \ A d d i t i o n a l   I n f o \ I m p l i c i t   M e a s u r e < / K e y > < / D i a g r a m O b j e c t K e y > < D i a g r a m O b j e c t K e y > < K e y > T a b l e s \ 0 2   t o t a l - c a n c e r - d e a t h s - b y - t y p e \ M e a s u r e s \ S u m   o f   D e a t h s   -   M u l t i p l e   m y e l o m a   -   S e x :   B o t h   -   A g e :   A l l   A g e s   ( N u m b e r ) < / K e y > < / D i a g r a m O b j e c t K e y > < D i a g r a m O b j e c t K e y > < K e y > T a b l e s \ 0 2   t o t a l - c a n c e r - d e a t h s - b y - t y p e \ S u m   o f   D e a t h s   -   M u l t i p l e   m y e l o m a   -   S e x :   B o t h   -   A g e :   A l l   A g e s   ( N u m b e r ) \ A d d i t i o n a l   I n f o \ I m p l i c i t   M e a s u r e < / K e y > < / D i a g r a m O b j e c t K e y > < D i a g r a m O b j e c t K e y > < K e y > T a b l e s \ 0 2   t o t a l - c a n c e r - d e a t h s - b y - t y p e \ M e a s u r e s \ S u m   o f   D e a t h s   -   O t h e r   n e o p l a s m s   -   S e x :   B o t h   -   A g e :   A l l   A g e s   ( N u m b e r ) < / K e y > < / D i a g r a m O b j e c t K e y > < D i a g r a m O b j e c t K e y > < K e y > T a b l e s \ 0 2   t o t a l - c a n c e r - d e a t h s - b y - t y p e \ S u m   o f   D e a t h s   -   O t h e r   n e o p l a s m s   -   S e x :   B o t h   -   A g e :   A l l   A g e s   ( N u m b e r ) \ A d d i t i o n a l   I n f o \ I m p l i c i t   M e a s u r e < / K e y > < / D i a g r a m O b j e c t K e y > < D i a g r a m O b j e c t K e y > < K e y > T a b l e s \ 0 2   t o t a l - c a n c e r - d e a t h s - b y - t y p e \ M e a s u r e s \ S u m   o f   D e a t h s   -   B r e a s t   c a n c e r   -   S e x :   B o t h   -   A g e :   A l l   A g e s   ( N u m b e r ) < / K e y > < / D i a g r a m O b j e c t K e y > < D i a g r a m O b j e c t K e y > < K e y > T a b l e s \ 0 2   t o t a l - c a n c e r - d e a t h s - b y - t y p e \ S u m   o f   D e a t h s   -   B r e a s t   c a n c e r   -   S e x :   B o t h   -   A g e :   A l l   A g e s   ( N u m b e r ) \ A d d i t i o n a l   I n f o \ I m p l i c i t   M e a s u r e < / K e y > < / D i a g r a m O b j e c t K e y > < D i a g r a m O b j e c t K e y > < K e y > T a b l e s \ 0 2   t o t a l - c a n c e r - d e a t h s - b y - t y p e \ M e a s u r e s \ S u m   o f   D e a t h s   -   P r o s t a t e   c a n c e r   -   S e x :   B o t h   -   A g e :   A l l   A g e s   ( N u m b e r ) < / K e y > < / D i a g r a m O b j e c t K e y > < D i a g r a m O b j e c t K e y > < K e y > T a b l e s \ 0 2   t o t a l - c a n c e r - d e a t h s - b y - t y p e \ S u m   o f   D e a t h s   -   P r o s t a t e   c a n c e r   -   S e x :   B o t h   -   A g e :   A l l   A g e s   ( N u m b e r ) \ A d d i t i o n a l   I n f o \ I m p l i c i t   M e a s u r e < / K e y > < / D i a g r a m O b j e c t K e y > < D i a g r a m O b j e c t K e y > < K e y > T a b l e s \ 0 2   t o t a l - c a n c e r - d e a t h s - b y - t y p e \ M e a s u r e s \ S u m   o f   D e a t h s   -   T h y r o i d   c a n c e r   -   S e x :   B o t h   -   A g e :   A l l   A g e s   ( N u m b e r ) < / K e y > < / D i a g r a m O b j e c t K e y > < D i a g r a m O b j e c t K e y > < K e y > T a b l e s \ 0 2   t o t a l - c a n c e r - d e a t h s - b y - t y p e \ S u m   o f   D e a t h s   -   T h y r o i d   c a n c e r   -   S e x :   B o t h   -   A g e :   A l l   A g e s   ( N u m b e r ) \ A d d i t i o n a l   I n f o \ I m p l i c i t   M e a s u r e < / K e y > < / D i a g r a m O b j e c t K e y > < D i a g r a m O b j e c t K e y > < K e y > T a b l e s \ 0 2   t o t a l - c a n c e r - d e a t h s - b y - t y p e \ M e a s u r e s \ S u m   o f   D e a t h s   -   S t o m a c h   c a n c e r   -   S e x :   B o t h   -   A g e :   A l l   A g e s   ( N u m b e r ) < / K e y > < / D i a g r a m O b j e c t K e y > < D i a g r a m O b j e c t K e y > < K e y > T a b l e s \ 0 2   t o t a l - c a n c e r - d e a t h s - b y - t y p e \ S u m   o f   D e a t h s   -   S t o m a c h   c a n c e r   -   S e x :   B o t h   -   A g e :   A l l   A g e s   ( N u m b e r ) \ A d d i t i o n a l   I n f o \ I m p l i c i t   M e a s u r e < / K e y > < / D i a g r a m O b j e c t K e y > < D i a g r a m O b j e c t K e y > < K e y > T a b l e s \ 0 2   t o t a l - c a n c e r - d e a t h s - b y - t y p e \ M e a s u r e s \ S u m   o f   D e a t h s   -   B l a d d e r   c a n c e r   -   S e x :   B o t h   -   A g e :   A l l   A g e s   ( N u m b e r ) < / K e y > < / D i a g r a m O b j e c t K e y > < D i a g r a m O b j e c t K e y > < K e y > T a b l e s \ 0 2   t o t a l - c a n c e r - d e a t h s - b y - t y p e \ S u m   o f   D e a t h s   -   B l a d d e r   c a n c e r   -   S e x :   B o t h   -   A g e :   A l l   A g e s   ( N u m b e r ) \ A d d i t i o n a l   I n f o \ I m p l i c i t   M e a s u r e < / K e y > < / D i a g r a m O b j e c t K e y > < D i a g r a m O b j e c t K e y > < K e y > T a b l e s \ 0 2   t o t a l - c a n c e r - d e a t h s - b y - t y p e \ M e a s u r e s \ S u m   o f   D e a t h s   -   U t e r i n e   c a n c e r   -   S e x :   B o t h   -   A g e :   A l l   A g e s   ( N u m b e r ) < / K e y > < / D i a g r a m O b j e c t K e y > < D i a g r a m O b j e c t K e y > < K e y > T a b l e s \ 0 2   t o t a l - c a n c e r - d e a t h s - b y - t y p e \ S u m   o f   D e a t h s   -   U t e r i n e   c a n c e r   -   S e x :   B o t h   -   A g e :   A l l   A g e s   ( N u m b e r ) \ A d d i t i o n a l   I n f o \ I m p l i c i t   M e a s u r e < / K e y > < / D i a g r a m O b j e c t K e y > < D i a g r a m O b j e c t K e y > < K e y > T a b l e s \ 0 2   t o t a l - c a n c e r - d e a t h s - b y - t y p e \ M e a s u r e s \ S u m   o f   D e a t h s   -   O v a r i a n   c a n c e r   -   S e x :   B o t h   -   A g e :   A l l   A g e s   ( N u m b e r ) < / K e y > < / D i a g r a m O b j e c t K e y > < D i a g r a m O b j e c t K e y > < K e y > T a b l e s \ 0 2   t o t a l - c a n c e r - d e a t h s - b y - t y p e \ S u m   o f   D e a t h s   -   O v a r i a n   c a n c e r   -   S e x :   B o t h   -   A g e :   A l l   A g e s   ( N u m b e r ) \ A d d i t i o n a l   I n f o \ I m p l i c i t   M e a s u r e < / K e y > < / D i a g r a m O b j e c t K e y > < D i a g r a m O b j e c t K e y > < K e y > T a b l e s \ 0 2   t o t a l - c a n c e r - d e a t h s - b y - t y p e \ M e a s u r e s \ S u m   o f   D e a t h s   -   C e r v i c a l   c a n c e r   -   S e x :   B o t h   -   A g e :   A l l   A g e s   ( N u m b e r ) < / K e y > < / D i a g r a m O b j e c t K e y > < D i a g r a m O b j e c t K e y > < K e y > T a b l e s \ 0 2   t o t a l - c a n c e r - d e a t h s - b y - t y p e \ S u m   o f   D e a t h s   -   C e r v i c a l   c a n c e r   -   S e x :   B o t h   -   A g e :   A l l   A g e s   ( N u m b e r ) \ A d d i t i o n a l   I n f o \ I m p l i c i t   M e a s u r e < / K e y > < / D i a g r a m O b j e c t K e y > < D i a g r a m O b j e c t K e y > < K e y > T a b l e s \ 0 2   t o t a l - c a n c e r - d e a t h s - b y - t y p e \ M e a s u r e s \ S u m   o f   D e a t h s   -   B r a i n   a n d   c e n t r a l   n e r v o u s   s y s t e m   c a n c e r   -   S e x :   B o t h   -   A < / K e y > < / D i a g r a m O b j e c t K e y > < D i a g r a m O b j e c t K e y > < K e y > T a b l e s \ 0 2   t o t a l - c a n c e r - d e a t h s - b y - t y p e \ S u m   o f   D e a t h s   -   B r a i n   a n d   c e n t r a l   n e r v o u s   s y s t e m   c a n c e r   -   S e x :   B o t h   -   A \ A d d i t i o n a l   I n f o \ I m p l i c i t   M e a s u r e < / K e y > < / D i a g r a m O b j e c t K e y > < D i a g r a m O b j e c t K e y > < K e y > T a b l e s \ 0 2   t o t a l - c a n c e r - d e a t h s - b y - t y p e \ M e a s u r e s \ S u m   o f   D e a t h s   -   N o n - H o d g k i n   l y m p h o m a   -   S e x :   B o t h   -   A g e :   A l l   A g e s   ( N u m b e < / K e y > < / D i a g r a m O b j e c t K e y > < D i a g r a m O b j e c t K e y > < K e y > T a b l e s \ 0 2   t o t a l - c a n c e r - d e a t h s - b y - t y p e \ S u m   o f   D e a t h s   -   N o n - H o d g k i n   l y m p h o m a   -   S e x :   B o t h   -   A g e :   A l l   A g e s   ( N u m b e \ A d d i t i o n a l   I n f o \ I m p l i c i t   M e a s u r e < / K e y > < / D i a g r a m O b j e c t K e y > < D i a g r a m O b j e c t K e y > < K e y > T a b l e s \ 0 2   t o t a l - c a n c e r - d e a t h s - b y - t y p e \ M e a s u r e s \ S u m   o f   D e a t h s   -   P a n c r e a t i c   c a n c e r   -   S e x :   B o t h   -   A g e :   A l l   A g e s   ( N u m b e r ) < / K e y > < / D i a g r a m O b j e c t K e y > < D i a g r a m O b j e c t K e y > < K e y > T a b l e s \ 0 2   t o t a l - c a n c e r - d e a t h s - b y - t y p e \ S u m   o f   D e a t h s   -   P a n c r e a t i c   c a n c e r   -   S e x :   B o t h   -   A g e :   A l l   A g e s   ( N u m b e r ) \ A d d i t i o n a l   I n f o \ I m p l i c i t   M e a s u r e < / K e y > < / D i a g r a m O b j e c t K e y > < D i a g r a m O b j e c t K e y > < K e y > T a b l e s \ 0 2   t o t a l - c a n c e r - d e a t h s - b y - t y p e \ M e a s u r e s \ S u m   o f   D e a t h s   -   E s o p h a g e a l   c a n c e r   -   S e x :   B o t h   -   A g e :   A l l   A g e s   ( N u m b e r ) < / K e y > < / D i a g r a m O b j e c t K e y > < D i a g r a m O b j e c t K e y > < K e y > T a b l e s \ 0 2   t o t a l - c a n c e r - d e a t h s - b y - t y p e \ S u m   o f   D e a t h s   -   E s o p h a g e a l   c a n c e r   -   S e x :   B o t h   -   A g e :   A l l   A g e s   ( N u m b e r ) \ A d d i t i o n a l   I n f o \ I m p l i c i t   M e a s u r e < / K e y > < / D i a g r a m O b j e c t K e y > < D i a g r a m O b j e c t K e y > < K e y > T a b l e s \ 0 2   t o t a l - c a n c e r - d e a t h s - b y - t y p e \ M e a s u r e s \ S u m   o f   D e a t h s   -   T e s t i c u l a r   c a n c e r   -   S e x :   B o t h   -   A g e :   A l l   A g e s   ( N u m b e r ) < / K e y > < / D i a g r a m O b j e c t K e y > < D i a g r a m O b j e c t K e y > < K e y > T a b l e s \ 0 2   t o t a l - c a n c e r - d e a t h s - b y - t y p e \ S u m   o f   D e a t h s   -   T e s t i c u l a r   c a n c e r   -   S e x :   B o t h   -   A g e :   A l l   A g e s   ( N u m b e r ) \ A d d i t i o n a l   I n f o \ I m p l i c i t   M e a s u r e < / K e y > < / D i a g r a m O b j e c t K e y > < D i a g r a m O b j e c t K e y > < K e y > T a b l e s \ 0 2   t o t a l - c a n c e r - d e a t h s - b y - t y p e \ M e a s u r e s \ S u m   o f   D e a t h s   -   N a s o p h a r y n x   c a n c e r   -   S e x :   B o t h   -   A g e :   A l l   A g e s   ( N u m b e r ) < / K e y > < / D i a g r a m O b j e c t K e y > < D i a g r a m O b j e c t K e y > < K e y > T a b l e s \ 0 2   t o t a l - c a n c e r - d e a t h s - b y - t y p e \ S u m   o f   D e a t h s   -   N a s o p h a r y n x   c a n c e r   -   S e x :   B o t h   -   A g e :   A l l   A g e s   ( N u m b e r ) \ A d d i t i o n a l   I n f o \ I m p l i c i t   M e a s u r e < / K e y > < / D i a g r a m O b j e c t K e y > < D i a g r a m O b j e c t K e y > < K e y > T a b l e s \ 0 2   t o t a l - c a n c e r - d e a t h s - b y - t y p e \ M e a s u r e s \ S u m   o f   D e a t h s   -   O t h e r   p h a r y n x   c a n c e r   -   S e x :   B o t h   -   A g e :   A l l   A g e s   ( N u m b e < / K e y > < / D i a g r a m O b j e c t K e y > < D i a g r a m O b j e c t K e y > < K e y > T a b l e s \ 0 2   t o t a l - c a n c e r - d e a t h s - b y - t y p e \ S u m   o f   D e a t h s   -   O t h e r   p h a r y n x   c a n c e r   -   S e x :   B o t h   -   A g e :   A l l   A g e s   ( N u m b e \ A d d i t i o n a l   I n f o \ I m p l i c i t   M e a s u r e < / K e y > < / D i a g r a m O b j e c t K e y > < D i a g r a m O b j e c t K e y > < K e y > T a b l e s \ 0 2   t o t a l - c a n c e r - d e a t h s - b y - t y p e \ M e a s u r e s \ S u m   o f   D e a t h s   -   C o l o n   a n d   r e c t u m   c a n c e r   -   S e x :   B o t h   -   A g e :   A l l   A g e s   ( N u < / K e y > < / D i a g r a m O b j e c t K e y > < D i a g r a m O b j e c t K e y > < K e y > T a b l e s \ 0 2   t o t a l - c a n c e r - d e a t h s - b y - t y p e \ S u m   o f   D e a t h s   -   C o l o n   a n d   r e c t u m   c a n c e r   -   S e x :   B o t h   -   A g e :   A l l   A g e s   ( N u \ A d d i t i o n a l   I n f o \ I m p l i c i t   M e a s u r e < / K e y > < / D i a g r a m O b j e c t K e y > < D i a g r a m O b j e c t K e y > < K e y > T a b l e s \ 0 2   t o t a l - c a n c e r - d e a t h s - b y - t y p e \ M e a s u r e s \ S u m   o f   D e a t h s   -   N o n - m e l a n o m a   s k i n   c a n c e r   -   S e x :   B o t h   -   A g e :   A l l   A g e s   ( N < / K e y > < / D i a g r a m O b j e c t K e y > < D i a g r a m O b j e c t K e y > < K e y > T a b l e s \ 0 2   t o t a l - c a n c e r - d e a t h s - b y - t y p e \ S u m   o f   D e a t h s   -   N o n - m e l a n o m a   s k i n   c a n c e r   -   S e x :   B o t h   -   A g e :   A l l   A g e s   ( N \ A d d i t i o n a l   I n f o \ I m p l i c i t   M e a s u r e < / K e y > < / D i a g r a m O b j e c t K e y > < D i a g r a m O b j e c t K e y > < K e y > T a b l e s \ 0 2   t o t a l - c a n c e r - d e a t h s - b y - t y p e \ M e a s u r e s \ S u m   o f   D e a t h s   -   M e s o t h e l i o m a   -   S e x :   B o t h   -   A g e :   A l l   A g e s   ( N u m b e r ) < / K e y > < / D i a g r a m O b j e c t K e y > < D i a g r a m O b j e c t K e y > < K e y > T a b l e s \ 0 2   t o t a l - c a n c e r - d e a t h s - b y - t y p e \ S u m   o f   D e a t h s   -   M e s o t h e l i o m a   -   S e x :   B o t h   -   A g e :   A l l   A g e s   ( N u m b e r ) \ A d d i t i o n a l   I n f o \ I m p l i c i t   M e a s u r e < / K e y > < / D i a g r a m O b j e c t K e y > < D i a g r a m O b j e c t K e y > < K e y > T a b l e s \ 0 3   c a n c e r - d e a t h - r a t e s - b y - a g e < / K e y > < / D i a g r a m O b j e c t K e y > < D i a g r a m O b j e c t K e y > < K e y > T a b l e s \ 0 3   c a n c e r - d e a t h - r a t e s - b y - a g e \ C o l u m n s \ E n t i t y < / K e y > < / D i a g r a m O b j e c t K e y > < D i a g r a m O b j e c t K e y > < K e y > T a b l e s \ 0 3   c a n c e r - d e a t h - r a t e s - b y - a g e \ C o l u m n s \ C o d e < / K e y > < / D i a g r a m O b j e c t K e y > < D i a g r a m O b j e c t K e y > < K e y > T a b l e s \ 0 3   c a n c e r - d e a t h - r a t e s - b y - a g e \ C o l u m n s \ Y e a r < / K e y > < / D i a g r a m O b j e c t K e y > < D i a g r a m O b j e c t K e y > < K e y > T a b l e s \ 0 3   c a n c e r - d e a t h - r a t e s - b y - a g e \ C o l u m n s \ D e a t h s   -   N e o p l a s m s   -   S e x :   B o t h   -   A g e :   U n d e r   5   ( R a t e ) < / K e y > < / D i a g r a m O b j e c t K e y > < D i a g r a m O b j e c t K e y > < K e y > T a b l e s \ 0 3   c a n c e r - d e a t h - r a t e s - b y - a g e \ C o l u m n s \ D e a t h s   -   N e o p l a s m s   -   S e x :   B o t h   -   A g e :   A g e - s t a n d a r d i z e d   ( R a t e ) < / K e y > < / D i a g r a m O b j e c t K e y > < D i a g r a m O b j e c t K e y > < K e y > T a b l e s \ 0 3   c a n c e r - d e a t h - r a t e s - b y - a g e \ C o l u m n s \ D e a t h s   -   N e o p l a s m s   -   S e x :   B o t h   -   A g e :   A l l   A g e s   ( R a t e ) < / K e y > < / D i a g r a m O b j e c t K e y > < D i a g r a m O b j e c t K e y > < K e y > T a b l e s \ 0 3   c a n c e r - d e a t h - r a t e s - b y - a g e \ C o l u m n s \ D e a t h s   -   N e o p l a s m s   -   S e x :   B o t h   -   A g e :   7 0 +   y e a r s   ( R a t e ) < / K e y > < / D i a g r a m O b j e c t K e y > < D i a g r a m O b j e c t K e y > < K e y > T a b l e s \ 0 3   c a n c e r - d e a t h - r a t e s - b y - a g e \ C o l u m n s \ D e a t h s   -   N e o p l a s m s   -   S e x :   B o t h   -   A g e :   5 - 1 4   y e a r s   ( R a t e ) < / K e y > < / D i a g r a m O b j e c t K e y > < D i a g r a m O b j e c t K e y > < K e y > T a b l e s \ 0 3   c a n c e r - d e a t h - r a t e s - b y - a g e \ C o l u m n s \ D e a t h s   -   N e o p l a s m s   -   S e x :   B o t h   -   A g e :   5 0 - 6 9   y e a r s   ( R a t e ) < / K e y > < / D i a g r a m O b j e c t K e y > < D i a g r a m O b j e c t K e y > < K e y > T a b l e s \ 0 3   c a n c e r - d e a t h - r a t e s - b y - a g e \ C o l u m n s \ D e a t h s   -   N e o p l a s m s   -   S e x :   B o t h   -   A g e :   1 5 - 4 9   y e a r s   ( R a t e ) < / K e y > < / D i a g r a m O b j e c t K e y > < D i a g r a m O b j e c t K e y > < K e y > T a b l e s \ 0 3   c a n c e r - d e a t h - r a t e s - b y - a g e \ M e a s u r e s \ S u m   o f   D e a t h s   -   N e o p l a s m s   -   S e x :   B o t h   -   A g e :   U n d e r   5   ( R a t e ) < / K e y > < / D i a g r a m O b j e c t K e y > < D i a g r a m O b j e c t K e y > < K e y > T a b l e s \ 0 3   c a n c e r - d e a t h - r a t e s - b y - a g e \ S u m   o f   D e a t h s   -   N e o p l a s m s   -   S e x :   B o t h   -   A g e :   U n d e r   5   ( R a t e ) \ A d d i t i o n a l   I n f o \ I m p l i c i t   M e a s u r e < / K e y > < / D i a g r a m O b j e c t K e y > < D i a g r a m O b j e c t K e y > < K e y > T a b l e s \ 0 3   c a n c e r - d e a t h - r a t e s - b y - a g e \ M e a s u r e s \ S u m   o f   D e a t h s   -   N e o p l a s m s   -   S e x :   B o t h   -   A g e :   A g e - s t a n d a r d i z e d   ( R a t e ) < / K e y > < / D i a g r a m O b j e c t K e y > < D i a g r a m O b j e c t K e y > < K e y > T a b l e s \ 0 3   c a n c e r - d e a t h - r a t e s - b y - a g e \ S u m   o f   D e a t h s   -   N e o p l a s m s   -   S e x :   B o t h   -   A g e :   A g e - s t a n d a r d i z e d   ( R a t e ) \ A d d i t i o n a l   I n f o \ I m p l i c i t   M e a s u r e < / K e y > < / D i a g r a m O b j e c t K e y > < D i a g r a m O b j e c t K e y > < K e y > T a b l e s \ 0 3   c a n c e r - d e a t h - r a t e s - b y - a g e \ M e a s u r e s \ S u m   o f   D e a t h s   -   N e o p l a s m s   -   S e x :   B o t h   -   A g e :   A l l   A g e s   ( R a t e ) < / K e y > < / D i a g r a m O b j e c t K e y > < D i a g r a m O b j e c t K e y > < K e y > T a b l e s \ 0 3   c a n c e r - d e a t h - r a t e s - b y - a g e \ S u m   o f   D e a t h s   -   N e o p l a s m s   -   S e x :   B o t h   -   A g e :   A l l   A g e s   ( R a t e ) \ A d d i t i o n a l   I n f o \ I m p l i c i t   M e a s u r e < / K e y > < / D i a g r a m O b j e c t K e y > < D i a g r a m O b j e c t K e y > < K e y > T a b l e s \ 0 3   c a n c e r - d e a t h - r a t e s - b y - a g e \ M e a s u r e s \ S u m   o f   D e a t h s   -   N e o p l a s m s   -   S e x :   B o t h   -   A g e :   7 0 +   y e a r s   ( R a t e ) < / K e y > < / D i a g r a m O b j e c t K e y > < D i a g r a m O b j e c t K e y > < K e y > T a b l e s \ 0 3   c a n c e r - d e a t h - r a t e s - b y - a g e \ S u m   o f   D e a t h s   -   N e o p l a s m s   -   S e x :   B o t h   -   A g e :   7 0 +   y e a r s   ( R a t e ) \ A d d i t i o n a l   I n f o \ I m p l i c i t   M e a s u r e < / K e y > < / D i a g r a m O b j e c t K e y > < D i a g r a m O b j e c t K e y > < K e y > T a b l e s \ 0 3   c a n c e r - d e a t h - r a t e s - b y - a g e \ M e a s u r e s \ S u m   o f   D e a t h s   -   N e o p l a s m s   -   S e x :   B o t h   -   A g e :   5 - 1 4   y e a r s   ( R a t e ) < / K e y > < / D i a g r a m O b j e c t K e y > < D i a g r a m O b j e c t K e y > < K e y > T a b l e s \ 0 3   c a n c e r - d e a t h - r a t e s - b y - a g e \ S u m   o f   D e a t h s   -   N e o p l a s m s   -   S e x :   B o t h   -   A g e :   5 - 1 4   y e a r s   ( R a t e ) \ A d d i t i o n a l   I n f o \ I m p l i c i t   M e a s u r e < / K e y > < / D i a g r a m O b j e c t K e y > < D i a g r a m O b j e c t K e y > < K e y > T a b l e s \ 0 3   c a n c e r - d e a t h - r a t e s - b y - a g e \ M e a s u r e s \ S u m   o f   D e a t h s   -   N e o p l a s m s   -   S e x :   B o t h   -   A g e :   5 0 - 6 9   y e a r s   ( R a t e ) < / K e y > < / D i a g r a m O b j e c t K e y > < D i a g r a m O b j e c t K e y > < K e y > T a b l e s \ 0 3   c a n c e r - d e a t h - r a t e s - b y - a g e \ S u m   o f   D e a t h s   -   N e o p l a s m s   -   S e x :   B o t h   -   A g e :   5 0 - 6 9   y e a r s   ( R a t e ) \ A d d i t i o n a l   I n f o \ I m p l i c i t   M e a s u r e < / K e y > < / D i a g r a m O b j e c t K e y > < D i a g r a m O b j e c t K e y > < K e y > T a b l e s \ 0 3   c a n c e r - d e a t h - r a t e s - b y - a g e \ M e a s u r e s \ S u m   o f   D e a t h s   -   N e o p l a s m s   -   S e x :   B o t h   -   A g e :   1 5 - 4 9   y e a r s   ( R a t e ) < / K e y > < / D i a g r a m O b j e c t K e y > < D i a g r a m O b j e c t K e y > < K e y > T a b l e s \ 0 3   c a n c e r - d e a t h - r a t e s - b y - a g e \ S u m   o f   D e a t h s   -   N e o p l a s m s   -   S e x :   B o t h   -   A g e :   1 5 - 4 9   y e a r s   ( R a t e ) \ A d d i t i o n a l   I n f o \ I m p l i c i t   M e a s u r e < / K e y > < / D i a g r a m O b j e c t K e y > < D i a g r a m O b j e c t K e y > < K e y > T a b l e s \ 0 4 _ s h a r e - o f - p o p u l a t i o n - w i t h - c a n c e r - t y p e s _ < / K e y > < / D i a g r a m O b j e c t K e y > < D i a g r a m O b j e c t K e y > < K e y > T a b l e s \ 0 4 _ s h a r e - o f - p o p u l a t i o n - w i t h - c a n c e r - t y p e s _ \ C o l u m n s \ E n t i t y < / K e y > < / D i a g r a m O b j e c t K e y > < D i a g r a m O b j e c t K e y > < K e y > T a b l e s \ 0 4 _ s h a r e - o f - p o p u l a t i o n - w i t h - c a n c e r - t y p e s _ \ C o l u m n s \ C o d e < / K e y > < / D i a g r a m O b j e c t K e y > < D i a g r a m O b j e c t K e y > < K e y > T a b l e s \ 0 4 _ s h a r e - o f - p o p u l a t i o n - w i t h - c a n c e r - t y p e s _ \ C o l u m n s \ Y e a r < / K e y > < / D i a g r a m O b j e c t K e y > < D i a g r a m O b j e c t K e y > < K e y > T a b l e s \ 0 4 _ s h a r e - o f - p o p u l a t i o n - w i t h - c a n c e r - t y p e s _ \ C o l u m n s \ P r e v a l e n c e   -   L i v e r   c a n c e r   -   S e x :   B o t h   -   A g e :   A g e - s t a n d a r d i z e d   ( P < / K e y > < / D i a g r a m O b j e c t K e y > < D i a g r a m O b j e c t K e y > < K e y > T a b l e s \ 0 4 _ s h a r e - o f - p o p u l a t i o n - w i t h - c a n c e r - t y p e s _ \ C o l u m n s \ P r e v a l e n c e   -   K i d n e y   c a n c e r   -   S e x :   B o t h   -   A g e :   A g e - s t a n d a r d i z e d   ( < / K e y > < / D i a g r a m O b j e c t K e y > < D i a g r a m O b j e c t K e y > < K e y > T a b l e s \ 0 4 _ s h a r e - o f - p o p u l a t i o n - w i t h - c a n c e r - t y p e s _ \ C o l u m n s \ P r e v a l e n c e   -   L a r y n x   c a n c e r   -   S e x :   B o t h   -   A g e :   A g e - s t a n d a r d i z e d   ( < / K e y > < / D i a g r a m O b j e c t K e y > < D i a g r a m O b j e c t K e y > < K e y > T a b l e s \ 0 4 _ s h a r e - o f - p o p u l a t i o n - w i t h - c a n c e r - t y p e s _ \ C o l u m n s \ P r e v a l e n c e   -   B r e a s t   c a n c e r   -   S e x :   B o t h   -   A g e :   A g e - s t a n d a r d i z e d   ( < / K e y > < / D i a g r a m O b j e c t K e y > < D i a g r a m O b j e c t K e y > < K e y > T a b l e s \ 0 4 _ s h a r e - o f - p o p u l a t i o n - w i t h - c a n c e r - t y p e s _ \ C o l u m n s \ P r e v a l e n c e   -   T h y r o i d   c a n c e r   -   S e x :   B o t h   -   A g e :   A g e - s t a n d a r d i z e d < / K e y > < / D i a g r a m O b j e c t K e y > < D i a g r a m O b j e c t K e y > < K e y > T a b l e s \ 0 4 _ s h a r e - o f - p o p u l a t i o n - w i t h - c a n c e r - t y p e s _ \ C o l u m n s \ P r e v a l e n c e   -   B l a d d e r   c a n c e r   -   S e x :   B o t h   -   A g e :   A g e - s t a n d a r d i z e d < / K e y > < / D i a g r a m O b j e c t K e y > < D i a g r a m O b j e c t K e y > < K e y > T a b l e s \ 0 4 _ s h a r e - o f - p o p u l a t i o n - w i t h - c a n c e r - t y p e s _ \ C o l u m n s \ P r e v a l e n c e   -   U t e r i n e   c a n c e r   -   S e x :   B o t h   -   A g e :   A g e - s t a n d a r d i z e d < / K e y > < / D i a g r a m O b j e c t K e y > < D i a g r a m O b j e c t K e y > < K e y > T a b l e s \ 0 4 _ s h a r e - o f - p o p u l a t i o n - w i t h - c a n c e r - t y p e s _ \ C o l u m n s \ P r e v a l e n c e   -   O v a r i a n   c a n c e r   -   S e x :   B o t h   -   A g e :   A g e - s t a n d a r d i z e d < / K e y > < / D i a g r a m O b j e c t K e y > < D i a g r a m O b j e c t K e y > < K e y > T a b l e s \ 0 4 _ s h a r e - o f - p o p u l a t i o n - w i t h - c a n c e r - t y p e s _ \ C o l u m n s \ P r e v a l e n c e   -   S t o m a c h   c a n c e r   -   S e x :   B o t h   -   A g e :   A g e - s t a n d a r d i z e d < / K e y > < / D i a g r a m O b j e c t K e y > < D i a g r a m O b j e c t K e y > < K e y > T a b l e s \ 0 4 _ s h a r e - o f - p o p u l a t i o n - w i t h - c a n c e r - t y p e s _ \ C o l u m n s \ P r e v a l e n c e   -   P r o s t a t e   c a n c e r   -   S e x :   B o t h   -   A g e :   A g e - s t a n d a r d i z e d < / K e y > < / D i a g r a m O b j e c t K e y > < D i a g r a m O b j e c t K e y > < K e y > T a b l e s \ 0 4 _ s h a r e - o f - p o p u l a t i o n - w i t h - c a n c e r - t y p e s _ \ C o l u m n s \ P r e v a l e n c e   -   C e r v i c a l   c a n c e r   -   S e x :   B o t h   -   A g e :   A g e - s t a n d a r d i z e d < / K e y > < / D i a g r a m O b j e c t K e y > < D i a g r a m O b j e c t K e y > < K e y > T a b l e s \ 0 4 _ s h a r e - o f - p o p u l a t i o n - w i t h - c a n c e r - t y p e s _ \ C o l u m n s \ P r e v a l e n c e   -   T e s t i c u l a r   c a n c e r   -   S e x :   B o t h   -   A g e :   A g e - s t a n d a r d i z < / K e y > < / D i a g r a m O b j e c t K e y > < D i a g r a m O b j e c t K e y > < K e y > T a b l e s \ 0 4 _ s h a r e - o f - p o p u l a t i o n - w i t h - c a n c e r - t y p e s _ \ C o l u m n s \ P r e v a l e n c e   -   P a n c r e a t i c   c a n c e r   -   S e x :   B o t h   -   A g e :   A g e - s t a n d a r d i z < / K e y > < / D i a g r a m O b j e c t K e y > < D i a g r a m O b j e c t K e y > < K e y > T a b l e s \ 0 4 _ s h a r e - o f - p o p u l a t i o n - w i t h - c a n c e r - t y p e s _ \ C o l u m n s \ P r e v a l e n c e   -   E s o p h a g e a l   c a n c e r   -   S e x :   B o t h   -   A g e :   A g e - s t a n d a r d i z < / K e y > < / D i a g r a m O b j e c t K e y > < D i a g r a m O b j e c t K e y > < K e y > T a b l e s \ 0 4 _ s h a r e - o f - p o p u l a t i o n - w i t h - c a n c e r - t y p e s _ \ C o l u m n s \ P r e v a l e n c e   -   N a s o p h a r y n x   c a n c e r   -   S e x :   B o t h   -   A g e :   A g e - s t a n d a r d i < / K e y > < / D i a g r a m O b j e c t K e y > < D i a g r a m O b j e c t K e y > < K e y > T a b l e s \ 0 4 _ s h a r e - o f - p o p u l a t i o n - w i t h - c a n c e r - t y p e s _ \ C o l u m n s \ P r e v a l e n c e   -   C o l o n   a n d   r e c t u m   c a n c e r   -   S e x :   B o t h   -   A g e :   A g e - s t a n < / K e y > < / D i a g r a m O b j e c t K e y > < D i a g r a m O b j e c t K e y > < K e y > T a b l e s \ 0 4 _ s h a r e - o f - p o p u l a t i o n - w i t h - c a n c e r - t y p e s _ \ C o l u m n s \ P r e v a l e n c e   -   N o n - m e l a n o m a   s k i n   c a n c e r   -   S e x :   B o t h   -   A g e :   A g e - s t a < / K e y > < / D i a g r a m O b j e c t K e y > < D i a g r a m O b j e c t K e y > < K e y > T a b l e s \ 0 4 _ s h a r e - o f - p o p u l a t i o n - w i t h - c a n c e r - t y p e s _ \ C o l u m n s \ P r e v a l e n c e   -   L i p   a n d   o r a l   c a v i t y   c a n c e r   -   S e x :   B o t h   -   A g e :   A g e - s < / K e y > < / D i a g r a m O b j e c t K e y > < D i a g r a m O b j e c t K e y > < K e y > T a b l e s \ 0 4 _ s h a r e - o f - p o p u l a t i o n - w i t h - c a n c e r - t y p e s _ \ C o l u m n s \ P r e v a l e n c e   -   B r a i n   a n d   n e r v o u s   s y s t e m   c a n c e r   -   S e x :   B o t h   -   A g e : < / K e y > < / D i a g r a m O b j e c t K e y > < D i a g r a m O b j e c t K e y > < K e y > T a b l e s \ 0 4 _ s h a r e - o f - p o p u l a t i o n - w i t h - c a n c e r - t y p e s _ \ C o l u m n s \ P r e v a l e n c e   -   T r a c h e a l ,   b r o n c h u s ,   a n d   l u n g   c a n c e r   -   S e x :   B o t h   -   A < / K e y > < / D i a g r a m O b j e c t K e y > < D i a g r a m O b j e c t K e y > < K e y > T a b l e s \ 0 4 _ s h a r e - o f - p o p u l a t i o n - w i t h - c a n c e r - t y p e s _ \ C o l u m n s \ P r e v a l e n c e   -   G a l l b l a d d e r   a n d   b i l i a r y   t r a c t   c a n c e r   -   S e x :   B o t h   - < / K e y > < / D i a g r a m O b j e c t K e y > < D i a g r a m O b j e c t K e y > < K e y > T a b l e s \ 0 4 _ s h a r e - o f - p o p u l a t i o n - w i t h - c a n c e r - t y p e s _ \ C o l u m n s \ P r e v a l e n c e   -   N e o p l a s m s   -   S e x :   B o t h   -   A g e :   A g e - s t a n d a r d i z e d   ( P e r c < / K e y > < / D i a g r a m O b j e c t K e y > < D i a g r a m O b j e c t K e y > < K e y > T a b l e s \ 0 4 _ s h a r e - o f - p o p u l a t i o n - w i t h - c a n c e r - t y p e s _ \ M e a s u r e s \ S u m   o f   P r e v a l e n c e   -   L i v e r   c a n c e r   -   S e x :   B o t h   -   A g e :   A g e - s t a n d a r d i z e d   ( P < / K e y > < / D i a g r a m O b j e c t K e y > < D i a g r a m O b j e c t K e y > < K e y > T a b l e s \ 0 4 _ s h a r e - o f - p o p u l a t i o n - w i t h - c a n c e r - t y p e s _ \ S u m   o f   P r e v a l e n c e   -   L i v e r   c a n c e r   -   S e x :   B o t h   -   A g e :   A g e - s t a n d a r d i z e d   ( P \ A d d i t i o n a l   I n f o \ I m p l i c i t   M e a s u r e < / K e y > < / D i a g r a m O b j e c t K e y > < D i a g r a m O b j e c t K e y > < K e y > T a b l e s \ 0 4 _ s h a r e - o f - p o p u l a t i o n - w i t h - c a n c e r - t y p e s _ \ M e a s u r e s \ S u m   o f   P r e v a l e n c e   -   K i d n e y   c a n c e r   -   S e x :   B o t h   -   A g e :   A g e - s t a n d a r d i z e d   ( < / K e y > < / D i a g r a m O b j e c t K e y > < D i a g r a m O b j e c t K e y > < K e y > T a b l e s \ 0 4 _ s h a r e - o f - p o p u l a t i o n - w i t h - c a n c e r - t y p e s _ \ S u m   o f   P r e v a l e n c e   -   K i d n e y   c a n c e r   -   S e x :   B o t h   -   A g e :   A g e - s t a n d a r d i z e d   ( \ A d d i t i o n a l   I n f o \ I m p l i c i t   M e a s u r e < / K e y > < / D i a g r a m O b j e c t K e y > < D i a g r a m O b j e c t K e y > < K e y > T a b l e s \ 0 4 _ s h a r e - o f - p o p u l a t i o n - w i t h - c a n c e r - t y p e s _ \ M e a s u r e s \ S u m   o f   P r e v a l e n c e   -   L a r y n x   c a n c e r   -   S e x :   B o t h   -   A g e :   A g e - s t a n d a r d i z e d   ( < / K e y > < / D i a g r a m O b j e c t K e y > < D i a g r a m O b j e c t K e y > < K e y > T a b l e s \ 0 4 _ s h a r e - o f - p o p u l a t i o n - w i t h - c a n c e r - t y p e s _ \ S u m   o f   P r e v a l e n c e   -   L a r y n x   c a n c e r   -   S e x :   B o t h   -   A g e :   A g e - s t a n d a r d i z e d   ( \ A d d i t i o n a l   I n f o \ I m p l i c i t   M e a s u r e < / K e y > < / D i a g r a m O b j e c t K e y > < D i a g r a m O b j e c t K e y > < K e y > T a b l e s \ 0 4 _ s h a r e - o f - p o p u l a t i o n - w i t h - c a n c e r - t y p e s _ \ M e a s u r e s \ S u m   o f   P r e v a l e n c e   -   B r e a s t   c a n c e r   -   S e x :   B o t h   -   A g e :   A g e - s t a n d a r d i z e d   ( < / K e y > < / D i a g r a m O b j e c t K e y > < D i a g r a m O b j e c t K e y > < K e y > T a b l e s \ 0 4 _ s h a r e - o f - p o p u l a t i o n - w i t h - c a n c e r - t y p e s _ \ S u m   o f   P r e v a l e n c e   -   B r e a s t   c a n c e r   -   S e x :   B o t h   -   A g e :   A g e - s t a n d a r d i z e d   ( \ A d d i t i o n a l   I n f o \ I m p l i c i t   M e a s u r e < / K e y > < / D i a g r a m O b j e c t K e y > < D i a g r a m O b j e c t K e y > < K e y > T a b l e s \ 0 4 _ s h a r e - o f - p o p u l a t i o n - w i t h - c a n c e r - t y p e s _ \ M e a s u r e s \ S u m   o f   P r e v a l e n c e   -   T h y r o i d   c a n c e r   -   S e x :   B o t h   -   A g e :   A g e - s t a n d a r d i z e d < / K e y > < / D i a g r a m O b j e c t K e y > < D i a g r a m O b j e c t K e y > < K e y > T a b l e s \ 0 4 _ s h a r e - o f - p o p u l a t i o n - w i t h - c a n c e r - t y p e s _ \ S u m   o f   P r e v a l e n c e   -   T h y r o i d   c a n c e r   -   S e x :   B o t h   -   A g e :   A g e - s t a n d a r d i z e d \ A d d i t i o n a l   I n f o \ I m p l i c i t   M e a s u r e < / K e y > < / D i a g r a m O b j e c t K e y > < D i a g r a m O b j e c t K e y > < K e y > T a b l e s \ 0 4 _ s h a r e - o f - p o p u l a t i o n - w i t h - c a n c e r - t y p e s _ \ M e a s u r e s \ S u m   o f   P r e v a l e n c e   -   B l a d d e r   c a n c e r   -   S e x :   B o t h   -   A g e :   A g e - s t a n d a r d i z e d < / K e y > < / D i a g r a m O b j e c t K e y > < D i a g r a m O b j e c t K e y > < K e y > T a b l e s \ 0 4 _ s h a r e - o f - p o p u l a t i o n - w i t h - c a n c e r - t y p e s _ \ S u m   o f   P r e v a l e n c e   -   B l a d d e r   c a n c e r   -   S e x :   B o t h   -   A g e :   A g e - s t a n d a r d i z e d \ A d d i t i o n a l   I n f o \ I m p l i c i t   M e a s u r e < / K e y > < / D i a g r a m O b j e c t K e y > < D i a g r a m O b j e c t K e y > < K e y > T a b l e s \ 0 4 _ s h a r e - o f - p o p u l a t i o n - w i t h - c a n c e r - t y p e s _ \ M e a s u r e s \ S u m   o f   P r e v a l e n c e   -   U t e r i n e   c a n c e r   -   S e x :   B o t h   -   A g e :   A g e - s t a n d a r d i z e d < / K e y > < / D i a g r a m O b j e c t K e y > < D i a g r a m O b j e c t K e y > < K e y > T a b l e s \ 0 4 _ s h a r e - o f - p o p u l a t i o n - w i t h - c a n c e r - t y p e s _ \ S u m   o f   P r e v a l e n c e   -   U t e r i n e   c a n c e r   -   S e x :   B o t h   -   A g e :   A g e - s t a n d a r d i z e d \ A d d i t i o n a l   I n f o \ I m p l i c i t   M e a s u r e < / K e y > < / D i a g r a m O b j e c t K e y > < D i a g r a m O b j e c t K e y > < K e y > T a b l e s \ 0 4 _ s h a r e - o f - p o p u l a t i o n - w i t h - c a n c e r - t y p e s _ \ M e a s u r e s \ S u m   o f   P r e v a l e n c e   -   O v a r i a n   c a n c e r   -   S e x :   B o t h   -   A g e :   A g e - s t a n d a r d i z e d < / K e y > < / D i a g r a m O b j e c t K e y > < D i a g r a m O b j e c t K e y > < K e y > T a b l e s \ 0 4 _ s h a r e - o f - p o p u l a t i o n - w i t h - c a n c e r - t y p e s _ \ S u m   o f   P r e v a l e n c e   -   O v a r i a n   c a n c e r   -   S e x :   B o t h   -   A g e :   A g e - s t a n d a r d i z e d \ A d d i t i o n a l   I n f o \ I m p l i c i t   M e a s u r e < / K e y > < / D i a g r a m O b j e c t K e y > < D i a g r a m O b j e c t K e y > < K e y > T a b l e s \ 0 4 _ s h a r e - o f - p o p u l a t i o n - w i t h - c a n c e r - t y p e s _ \ M e a s u r e s \ S u m   o f   P r e v a l e n c e   -   S t o m a c h   c a n c e r   -   S e x :   B o t h   -   A g e :   A g e - s t a n d a r d i z e d < / K e y > < / D i a g r a m O b j e c t K e y > < D i a g r a m O b j e c t K e y > < K e y > T a b l e s \ 0 4 _ s h a r e - o f - p o p u l a t i o n - w i t h - c a n c e r - t y p e s _ \ S u m   o f   P r e v a l e n c e   -   S t o m a c h   c a n c e r   -   S e x :   B o t h   -   A g e :   A g e - s t a n d a r d i z e d \ A d d i t i o n a l   I n f o \ I m p l i c i t   M e a s u r e < / K e y > < / D i a g r a m O b j e c t K e y > < D i a g r a m O b j e c t K e y > < K e y > T a b l e s \ 0 4 _ s h a r e - o f - p o p u l a t i o n - w i t h - c a n c e r - t y p e s _ \ M e a s u r e s \ S u m   o f   P r e v a l e n c e   -   P r o s t a t e   c a n c e r   -   S e x :   B o t h   -   A g e :   A g e - s t a n d a r d i z e d < / K e y > < / D i a g r a m O b j e c t K e y > < D i a g r a m O b j e c t K e y > < K e y > T a b l e s \ 0 4 _ s h a r e - o f - p o p u l a t i o n - w i t h - c a n c e r - t y p e s _ \ S u m   o f   P r e v a l e n c e   -   P r o s t a t e   c a n c e r   -   S e x :   B o t h   -   A g e :   A g e - s t a n d a r d i z e d \ A d d i t i o n a l   I n f o \ I m p l i c i t   M e a s u r e < / K e y > < / D i a g r a m O b j e c t K e y > < D i a g r a m O b j e c t K e y > < K e y > T a b l e s \ 0 4 _ s h a r e - o f - p o p u l a t i o n - w i t h - c a n c e r - t y p e s _ \ M e a s u r e s \ S u m   o f   P r e v a l e n c e   -   C e r v i c a l   c a n c e r   -   S e x :   B o t h   -   A g e :   A g e - s t a n d a r d i z e d < / K e y > < / D i a g r a m O b j e c t K e y > < D i a g r a m O b j e c t K e y > < K e y > T a b l e s \ 0 4 _ s h a r e - o f - p o p u l a t i o n - w i t h - c a n c e r - t y p e s _ \ S u m   o f   P r e v a l e n c e   -   C e r v i c a l   c a n c e r   -   S e x :   B o t h   -   A g e :   A g e - s t a n d a r d i z e d \ A d d i t i o n a l   I n f o \ I m p l i c i t   M e a s u r e < / K e y > < / D i a g r a m O b j e c t K e y > < D i a g r a m O b j e c t K e y > < K e y > T a b l e s \ 0 4 _ s h a r e - o f - p o p u l a t i o n - w i t h - c a n c e r - t y p e s _ \ M e a s u r e s \ S u m   o f   P r e v a l e n c e   -   T e s t i c u l a r   c a n c e r   -   S e x :   B o t h   -   A g e :   A g e - s t a n d a r d i z < / K e y > < / D i a g r a m O b j e c t K e y > < D i a g r a m O b j e c t K e y > < K e y > T a b l e s \ 0 4 _ s h a r e - o f - p o p u l a t i o n - w i t h - c a n c e r - t y p e s _ \ S u m   o f   P r e v a l e n c e   -   T e s t i c u l a r   c a n c e r   -   S e x :   B o t h   -   A g e :   A g e - s t a n d a r d i z \ A d d i t i o n a l   I n f o \ I m p l i c i t   M e a s u r e < / K e y > < / D i a g r a m O b j e c t K e y > < D i a g r a m O b j e c t K e y > < K e y > T a b l e s \ 0 4 _ s h a r e - o f - p o p u l a t i o n - w i t h - c a n c e r - t y p e s _ \ M e a s u r e s \ S u m   o f   P r e v a l e n c e   -   P a n c r e a t i c   c a n c e r   -   S e x :   B o t h   -   A g e :   A g e - s t a n d a r d i z < / K e y > < / D i a g r a m O b j e c t K e y > < D i a g r a m O b j e c t K e y > < K e y > T a b l e s \ 0 4 _ s h a r e - o f - p o p u l a t i o n - w i t h - c a n c e r - t y p e s _ \ S u m   o f   P r e v a l e n c e   -   P a n c r e a t i c   c a n c e r   -   S e x :   B o t h   -   A g e :   A g e - s t a n d a r d i z \ A d d i t i o n a l   I n f o \ I m p l i c i t   M e a s u r e < / K e y > < / D i a g r a m O b j e c t K e y > < D i a g r a m O b j e c t K e y > < K e y > T a b l e s \ 0 4 _ s h a r e - o f - p o p u l a t i o n - w i t h - c a n c e r - t y p e s _ \ M e a s u r e s \ S u m   o f   P r e v a l e n c e   -   E s o p h a g e a l   c a n c e r   -   S e x :   B o t h   -   A g e :   A g e - s t a n d a r d i z < / K e y > < / D i a g r a m O b j e c t K e y > < D i a g r a m O b j e c t K e y > < K e y > T a b l e s \ 0 4 _ s h a r e - o f - p o p u l a t i o n - w i t h - c a n c e r - t y p e s _ \ S u m   o f   P r e v a l e n c e   -   E s o p h a g e a l   c a n c e r   -   S e x :   B o t h   -   A g e :   A g e - s t a n d a r d i z \ A d d i t i o n a l   I n f o \ I m p l i c i t   M e a s u r e < / K e y > < / D i a g r a m O b j e c t K e y > < D i a g r a m O b j e c t K e y > < K e y > T a b l e s \ 0 4 _ s h a r e - o f - p o p u l a t i o n - w i t h - c a n c e r - t y p e s _ \ M e a s u r e s \ S u m   o f   P r e v a l e n c e   -   N a s o p h a r y n x   c a n c e r   -   S e x :   B o t h   -   A g e :   A g e - s t a n d a r d i < / K e y > < / D i a g r a m O b j e c t K e y > < D i a g r a m O b j e c t K e y > < K e y > T a b l e s \ 0 4 _ s h a r e - o f - p o p u l a t i o n - w i t h - c a n c e r - t y p e s _ \ S u m   o f   P r e v a l e n c e   -   N a s o p h a r y n x   c a n c e r   -   S e x :   B o t h   -   A g e :   A g e - s t a n d a r d i \ A d d i t i o n a l   I n f o \ I m p l i c i t   M e a s u r e < / K e y > < / D i a g r a m O b j e c t K e y > < D i a g r a m O b j e c t K e y > < K e y > T a b l e s \ 0 4 _ s h a r e - o f - p o p u l a t i o n - w i t h - c a n c e r - t y p e s _ \ M e a s u r e s \ S u m   o f   P r e v a l e n c e   -   C o l o n   a n d   r e c t u m   c a n c e r   -   S e x :   B o t h   -   A g e :   A g e - s t a n < / K e y > < / D i a g r a m O b j e c t K e y > < D i a g r a m O b j e c t K e y > < K e y > T a b l e s \ 0 4 _ s h a r e - o f - p o p u l a t i o n - w i t h - c a n c e r - t y p e s _ \ S u m   o f   P r e v a l e n c e   -   C o l o n   a n d   r e c t u m   c a n c e r   -   S e x :   B o t h   -   A g e :   A g e - s t a n \ A d d i t i o n a l   I n f o \ I m p l i c i t   M e a s u r e < / K e y > < / D i a g r a m O b j e c t K e y > < D i a g r a m O b j e c t K e y > < K e y > T a b l e s \ 0 4 _ s h a r e - o f - p o p u l a t i o n - w i t h - c a n c e r - t y p e s _ \ M e a s u r e s \ S u m   o f   P r e v a l e n c e   -   N o n - m e l a n o m a   s k i n   c a n c e r   -   S e x :   B o t h   -   A g e :   A g e - s t a < / K e y > < / D i a g r a m O b j e c t K e y > < D i a g r a m O b j e c t K e y > < K e y > T a b l e s \ 0 4 _ s h a r e - o f - p o p u l a t i o n - w i t h - c a n c e r - t y p e s _ \ S u m   o f   P r e v a l e n c e   -   N o n - m e l a n o m a   s k i n   c a n c e r   -   S e x :   B o t h   -   A g e :   A g e - s t a \ A d d i t i o n a l   I n f o \ I m p l i c i t   M e a s u r e < / K e y > < / D i a g r a m O b j e c t K e y > < D i a g r a m O b j e c t K e y > < K e y > T a b l e s \ 0 4 _ s h a r e - o f - p o p u l a t i o n - w i t h - c a n c e r - t y p e s _ \ M e a s u r e s \ S u m   o f   P r e v a l e n c e   -   L i p   a n d   o r a l   c a v i t y   c a n c e r   -   S e x :   B o t h   -   A g e :   A g e - s < / K e y > < / D i a g r a m O b j e c t K e y > < D i a g r a m O b j e c t K e y > < K e y > T a b l e s \ 0 4 _ s h a r e - o f - p o p u l a t i o n - w i t h - c a n c e r - t y p e s _ \ S u m   o f   P r e v a l e n c e   -   L i p   a n d   o r a l   c a v i t y   c a n c e r   -   S e x :   B o t h   -   A g e :   A g e - s \ A d d i t i o n a l   I n f o \ I m p l i c i t   M e a s u r e < / K e y > < / D i a g r a m O b j e c t K e y > < D i a g r a m O b j e c t K e y > < K e y > T a b l e s \ 0 4 _ s h a r e - o f - p o p u l a t i o n - w i t h - c a n c e r - t y p e s _ \ M e a s u r e s \ S u m   o f   P r e v a l e n c e   -   B r a i n   a n d   n e r v o u s   s y s t e m   c a n c e r   -   S e x :   B o t h   -   A g e : < / K e y > < / D i a g r a m O b j e c t K e y > < D i a g r a m O b j e c t K e y > < K e y > T a b l e s \ 0 4 _ s h a r e - o f - p o p u l a t i o n - w i t h - c a n c e r - t y p e s _ \ S u m   o f   P r e v a l e n c e   -   B r a i n   a n d   n e r v o u s   s y s t e m   c a n c e r   -   S e x :   B o t h   -   A g e : \ A d d i t i o n a l   I n f o \ I m p l i c i t   M e a s u r e < / K e y > < / D i a g r a m O b j e c t K e y > < D i a g r a m O b j e c t K e y > < K e y > T a b l e s \ 0 4 _ s h a r e - o f - p o p u l a t i o n - w i t h - c a n c e r - t y p e s _ \ M e a s u r e s \ S u m   o f   P r e v a l e n c e   -   T r a c h e a l ,   b r o n c h u s ,   a n d   l u n g   c a n c e r   -   S e x :   B o t h   -   A < / K e y > < / D i a g r a m O b j e c t K e y > < D i a g r a m O b j e c t K e y > < K e y > T a b l e s \ 0 4 _ s h a r e - o f - p o p u l a t i o n - w i t h - c a n c e r - t y p e s _ \ S u m   o f   P r e v a l e n c e   -   T r a c h e a l ,   b r o n c h u s ,   a n d   l u n g   c a n c e r   -   S e x :   B o t h   -   A \ A d d i t i o n a l   I n f o \ I m p l i c i t   M e a s u r e < / K e y > < / D i a g r a m O b j e c t K e y > < D i a g r a m O b j e c t K e y > < K e y > T a b l e s \ 0 4 _ s h a r e - o f - p o p u l a t i o n - w i t h - c a n c e r - t y p e s _ \ M e a s u r e s \ S u m   o f   P r e v a l e n c e   -   G a l l b l a d d e r   a n d   b i l i a r y   t r a c t   c a n c e r   -   S e x :   B o t h   - < / K e y > < / D i a g r a m O b j e c t K e y > < D i a g r a m O b j e c t K e y > < K e y > T a b l e s \ 0 4 _ s h a r e - o f - p o p u l a t i o n - w i t h - c a n c e r - t y p e s _ \ S u m   o f   P r e v a l e n c e   -   G a l l b l a d d e r   a n d   b i l i a r y   t r a c t   c a n c e r   -   S e x :   B o t h   - \ A d d i t i o n a l   I n f o \ I m p l i c i t   M e a s u r e < / K e y > < / D i a g r a m O b j e c t K e y > < D i a g r a m O b j e c t K e y > < K e y > T a b l e s \ 0 4 _ s h a r e - o f - p o p u l a t i o n - w i t h - c a n c e r - t y p e s _ \ M e a s u r e s \ S u m   o f   P r e v a l e n c e   -   N e o p l a s m s   -   S e x :   B o t h   -   A g e :   A g e - s t a n d a r d i z e d   ( P e r c < / K e y > < / D i a g r a m O b j e c t K e y > < D i a g r a m O b j e c t K e y > < K e y > T a b l e s \ 0 4 _ s h a r e - o f - p o p u l a t i o n - w i t h - c a n c e r - t y p e s _ \ S u m   o f   P r e v a l e n c e   -   N e o p l a s m s   -   S e x :   B o t h   -   A g e :   A g e - s t a n d a r d i z e d   ( P e r c \ A d d i t i o n a l   I n f o \ I m p l i c i t   M e a s u r e < / K e y > < / D i a g r a m O b j e c t K e y > < D i a g r a m O b j e c t K e y > < K e y > T a b l e s \ 0 5 _ s h a r e - o f - p o p u l a t i o n - w i t h - c a n c e r < / K e y > < / D i a g r a m O b j e c t K e y > < D i a g r a m O b j e c t K e y > < K e y > T a b l e s \ 0 5 _ s h a r e - o f - p o p u l a t i o n - w i t h - c a n c e r \ C o l u m n s \ E n t i t y < / K e y > < / D i a g r a m O b j e c t K e y > < D i a g r a m O b j e c t K e y > < K e y > T a b l e s \ 0 5 _ s h a r e - o f - p o p u l a t i o n - w i t h - c a n c e r \ C o l u m n s \ C o d e < / K e y > < / D i a g r a m O b j e c t K e y > < D i a g r a m O b j e c t K e y > < K e y > T a b l e s \ 0 5 _ s h a r e - o f - p o p u l a t i o n - w i t h - c a n c e r \ C o l u m n s \ Y e a r < / K e y > < / D i a g r a m O b j e c t K e y > < D i a g r a m O b j e c t K e y > < K e y > T a b l e s \ 0 5 _ s h a r e - o f - p o p u l a t i o n - w i t h - c a n c e r \ C o l u m n s \ P r e v a l e n c e   -   N e o p l a s m s   -   S e x :   B o t h   -   A g e :   A g e - s t a n d a r d i z e d   ( P e r c < / K e y > < / D i a g r a m O b j e c t K e y > < D i a g r a m O b j e c t K e y > < K e y > T a b l e s \ 0 5 _ s h a r e - o f - p o p u l a t i o n - w i t h - c a n c e r \ M e a s u r e s \ S u m   o f   P r e v a l e n c e   -   N e o p l a s m s   -   S e x :   B o t h   -   A g e :   A g e - s t a n d a r d i z e d   ( P e r c   2 < / K e y > < / D i a g r a m O b j e c t K e y > < D i a g r a m O b j e c t K e y > < K e y > T a b l e s \ 0 5 _ s h a r e - o f - p o p u l a t i o n - w i t h - c a n c e r \ S u m   o f   P r e v a l e n c e   -   N e o p l a s m s   -   S e x :   B o t h   -   A g e :   A g e - s t a n d a r d i z e d   ( P e r c   2 \ A d d i t i o n a l   I n f o \ I m p l i c i t   M e a s u r e < / K e y > < / D i a g r a m O b j e c t K e y > < D i a g r a m O b j e c t K e y > < K e y > T a b l e s \ 0 6   n u m b e r - o f - p e o p l e - w i t h - c a n c e r - b y - a g e < / K e y > < / D i a g r a m O b j e c t K e y > < D i a g r a m O b j e c t K e y > < K e y > T a b l e s \ 0 6   n u m b e r - o f - p e o p l e - w i t h - c a n c e r - b y - a g e \ C o l u m n s \ E n t i t y < / K e y > < / D i a g r a m O b j e c t K e y > < D i a g r a m O b j e c t K e y > < K e y > T a b l e s \ 0 6   n u m b e r - o f - p e o p l e - w i t h - c a n c e r - b y - a g e \ C o l u m n s \ C o d e < / K e y > < / D i a g r a m O b j e c t K e y > < D i a g r a m O b j e c t K e y > < K e y > T a b l e s \ 0 6   n u m b e r - o f - p e o p l e - w i t h - c a n c e r - b y - a g e \ C o l u m n s \ Y e a r < / K e y > < / D i a g r a m O b j e c t K e y > < D i a g r a m O b j e c t K e y > < K e y > T a b l e s \ 0 6   n u m b e r - o f - p e o p l e - w i t h - c a n c e r - b y - a g e \ C o l u m n s \ P r e v a l e n c e   -   N e o p l a s m s   -   S e x :   B o t h   -   A g e :   7 0 +   y e a r s   ( N u m b e r ) < / K e y > < / D i a g r a m O b j e c t K e y > < D i a g r a m O b j e c t K e y > < K e y > T a b l e s \ 0 6   n u m b e r - o f - p e o p l e - w i t h - c a n c e r - b y - a g e \ C o l u m n s \ P r e v a l e n c e   -   N e o p l a s m s   -   S e x :   B o t h   -   A g e :   5 0 - 6 9   y e a r s   ( N u m b e r ) < / K e y > < / D i a g r a m O b j e c t K e y > < D i a g r a m O b j e c t K e y > < K e y > T a b l e s \ 0 6   n u m b e r - o f - p e o p l e - w i t h - c a n c e r - b y - a g e \ C o l u m n s \ P r e v a l e n c e   -   N e o p l a s m s   -   S e x :   B o t h   -   A g e :   1 5 - 4 9   y e a r s   ( N u m b e r ) < / K e y > < / D i a g r a m O b j e c t K e y > < D i a g r a m O b j e c t K e y > < K e y > T a b l e s \ 0 6   n u m b e r - o f - p e o p l e - w i t h - c a n c e r - b y - a g e \ C o l u m n s \ P r e v a l e n c e   -   N e o p l a s m s   -   S e x :   B o t h   -   A g e :   5 - 1 4   y e a r s   ( N u m b e r ) < / K e y > < / D i a g r a m O b j e c t K e y > < D i a g r a m O b j e c t K e y > < K e y > T a b l e s \ 0 6   n u m b e r - o f - p e o p l e - w i t h - c a n c e r - b y - a g e \ C o l u m n s \ P r e v a l e n c e   -   N e o p l a s m s   -   S e x :   B o t h   -   A g e :   U n d e r   5   ( N u m b e r ) < / K e y > < / D i a g r a m O b j e c t K e y > < D i a g r a m O b j e c t K e y > < K e y > T a b l e s \ 0 6   n u m b e r - o f - p e o p l e - w i t h - c a n c e r - b y - a g e \ M e a s u r e s \ S u m   o f   P r e v a l e n c e   -   N e o p l a s m s   -   S e x :   B o t h   -   A g e :   7 0 +   y e a r s   ( N u m b e r ) < / K e y > < / D i a g r a m O b j e c t K e y > < D i a g r a m O b j e c t K e y > < K e y > T a b l e s \ 0 6   n u m b e r - o f - p e o p l e - w i t h - c a n c e r - b y - a g e \ S u m   o f   P r e v a l e n c e   -   N e o p l a s m s   -   S e x :   B o t h   -   A g e :   7 0 +   y e a r s   ( N u m b e r ) \ A d d i t i o n a l   I n f o \ I m p l i c i t   M e a s u r e < / K e y > < / D i a g r a m O b j e c t K e y > < D i a g r a m O b j e c t K e y > < K e y > T a b l e s \ 0 6   n u m b e r - o f - p e o p l e - w i t h - c a n c e r - b y - a g e \ M e a s u r e s \ S u m   o f   P r e v a l e n c e   -   N e o p l a s m s   -   S e x :   B o t h   -   A g e :   5 0 - 6 9   y e a r s   ( N u m b e r ) < / K e y > < / D i a g r a m O b j e c t K e y > < D i a g r a m O b j e c t K e y > < K e y > T a b l e s \ 0 6   n u m b e r - o f - p e o p l e - w i t h - c a n c e r - b y - a g e \ S u m   o f   P r e v a l e n c e   -   N e o p l a s m s   -   S e x :   B o t h   -   A g e :   5 0 - 6 9   y e a r s   ( N u m b e r ) \ A d d i t i o n a l   I n f o \ I m p l i c i t   M e a s u r e < / K e y > < / D i a g r a m O b j e c t K e y > < D i a g r a m O b j e c t K e y > < K e y > T a b l e s \ 0 6   n u m b e r - o f - p e o p l e - w i t h - c a n c e r - b y - a g e \ M e a s u r e s \ S u m   o f   P r e v a l e n c e   -   N e o p l a s m s   -   S e x :   B o t h   -   A g e :   1 5 - 4 9   y e a r s   ( N u m b e r ) < / K e y > < / D i a g r a m O b j e c t K e y > < D i a g r a m O b j e c t K e y > < K e y > T a b l e s \ 0 6   n u m b e r - o f - p e o p l e - w i t h - c a n c e r - b y - a g e \ S u m   o f   P r e v a l e n c e   -   N e o p l a s m s   -   S e x :   B o t h   -   A g e :   1 5 - 4 9   y e a r s   ( N u m b e r ) \ A d d i t i o n a l   I n f o \ I m p l i c i t   M e a s u r e < / K e y > < / D i a g r a m O b j e c t K e y > < D i a g r a m O b j e c t K e y > < K e y > T a b l e s \ 0 6   n u m b e r - o f - p e o p l e - w i t h - c a n c e r - b y - a g e \ M e a s u r e s \ S u m   o f   P r e v a l e n c e   -   N e o p l a s m s   -   S e x :   B o t h   -   A g e :   5 - 1 4   y e a r s   ( N u m b e r ) < / K e y > < / D i a g r a m O b j e c t K e y > < D i a g r a m O b j e c t K e y > < K e y > T a b l e s \ 0 6   n u m b e r - o f - p e o p l e - w i t h - c a n c e r - b y - a g e \ S u m   o f   P r e v a l e n c e   -   N e o p l a s m s   -   S e x :   B o t h   -   A g e :   5 - 1 4   y e a r s   ( N u m b e r ) \ A d d i t i o n a l   I n f o \ I m p l i c i t   M e a s u r e < / K e y > < / D i a g r a m O b j e c t K e y > < D i a g r a m O b j e c t K e y > < K e y > T a b l e s \ 0 6   n u m b e r - o f - p e o p l e - w i t h - c a n c e r - b y - a g e \ M e a s u r e s \ S u m   o f   P r e v a l e n c e   -   N e o p l a s m s   -   S e x :   B o t h   -   A g e :   U n d e r   5   ( N u m b e r ) < / K e y > < / D i a g r a m O b j e c t K e y > < D i a g r a m O b j e c t K e y > < K e y > T a b l e s \ 0 6   n u m b e r - o f - p e o p l e - w i t h - c a n c e r - b y - a g e \ S u m   o f   P r e v a l e n c e   -   N e o p l a s m s   -   S e x :   B o t h   -   A g e :   U n d e r   5   ( N u m b e r ) \ A d d i t i o n a l   I n f o \ I m p l i c i t   M e a s u r e < / K e y > < / D i a g r a m O b j e c t K e y > < D i a g r a m O b j e c t K e y > < K e y > T a b l e s \ 0 6   n u m b e r - o f - p e o p l e - w i t h - c a n c e r - b y - a g e \ M e a s u r e s \ S u m   o f   Y e a r < / K e y > < / D i a g r a m O b j e c t K e y > < D i a g r a m O b j e c t K e y > < K e y > T a b l e s \ 0 6   n u m b e r - o f - p e o p l e - w i t h - c a n c e r - b y - a g e \ S u m   o f   Y e a r \ A d d i t i o n a l   I n f o \ I m p l i c i t   M e a s u r e < / K e y > < / D i a g r a m O b j e c t K e y > < D i a g r a m O b j e c t K e y > < K e y > T a b l e s \ 0 7   s h a r e - o f - p o p u l a t i o n - w i t h - c a n c e r - b y - a g e < / K e y > < / D i a g r a m O b j e c t K e y > < D i a g r a m O b j e c t K e y > < K e y > T a b l e s \ 0 7   s h a r e - o f - p o p u l a t i o n - w i t h - c a n c e r - b y - a g e \ C o l u m n s \ E n t i t y < / K e y > < / D i a g r a m O b j e c t K e y > < D i a g r a m O b j e c t K e y > < K e y > T a b l e s \ 0 7   s h a r e - o f - p o p u l a t i o n - w i t h - c a n c e r - b y - a g e \ C o l u m n s \ C o d e < / K e y > < / D i a g r a m O b j e c t K e y > < D i a g r a m O b j e c t K e y > < K e y > T a b l e s \ 0 7   s h a r e - o f - p o p u l a t i o n - w i t h - c a n c e r - b y - a g e \ C o l u m n s \ Y e a r < / K e y > < / D i a g r a m O b j e c t K e y > < D i a g r a m O b j e c t K e y > < K e y > T a b l e s \ 0 7   s h a r e - o f - p o p u l a t i o n - w i t h - c a n c e r - b y - a g e \ C o l u m n s \ P r e v a l e n c e   -   N e o p l a s m s   -   S e x :   B o t h   -   A g e :   U n d e r   5   ( P e r c e n t ) < / K e y > < / D i a g r a m O b j e c t K e y > < D i a g r a m O b j e c t K e y > < K e y > T a b l e s \ 0 7   s h a r e - o f - p o p u l a t i o n - w i t h - c a n c e r - b y - a g e \ C o l u m n s \ P r e v a l e n c e   -   N e o p l a s m s   -   S e x :   B o t h   -   A g e :   7 0 +   y e a r s   ( P e r c e n t ) < / K e y > < / D i a g r a m O b j e c t K e y > < D i a g r a m O b j e c t K e y > < K e y > T a b l e s \ 0 7   s h a r e - o f - p o p u l a t i o n - w i t h - c a n c e r - b y - a g e \ C o l u m n s \ P r e v a l e n c e   -   N e o p l a s m s   -   S e x :   B o t h   -   A g e :   1 5 - 4 9   y e a r s   ( P e r c e n t ) < / K e y > < / D i a g r a m O b j e c t K e y > < D i a g r a m O b j e c t K e y > < K e y > T a b l e s \ 0 7   s h a r e - o f - p o p u l a t i o n - w i t h - c a n c e r - b y - a g e \ C o l u m n s \ P r e v a l e n c e   -   N e o p l a s m s   -   S e x :   B o t h   -   A g e :   5 0 - 6 9   y e a r s   ( P e r c e n t ) < / K e y > < / D i a g r a m O b j e c t K e y > < D i a g r a m O b j e c t K e y > < K e y > T a b l e s \ 0 7   s h a r e - o f - p o p u l a t i o n - w i t h - c a n c e r - b y - a g e \ C o l u m n s \ P r e v a l e n c e   -   N e o p l a s m s   -   S e x :   B o t h   -   A g e :   5 - 1 4   y e a r s   ( P e r c e n t ) < / K e y > < / D i a g r a m O b j e c t K e y > < D i a g r a m O b j e c t K e y > < K e y > T a b l e s \ 0 7   s h a r e - o f - p o p u l a t i o n - w i t h - c a n c e r - b y - a g e \ C o l u m n s \ P r e v a l e n c e   -   N e o p l a s m s   -   S e x :   B o t h   -   A g e :   A l l   A g e s   ( P e r c e n t ) < / K e y > < / D i a g r a m O b j e c t K e y > < D i a g r a m O b j e c t K e y > < K e y > T a b l e s \ 0 7   s h a r e - o f - p o p u l a t i o n - w i t h - c a n c e r - b y - a g e \ M e a s u r e s \ S u m   o f   P r e v a l e n c e   -   N e o p l a s m s   -   S e x :   B o t h   -   A g e :   U n d e r   5   ( P e r c e n t ) < / K e y > < / D i a g r a m O b j e c t K e y > < D i a g r a m O b j e c t K e y > < K e y > T a b l e s \ 0 7   s h a r e - o f - p o p u l a t i o n - w i t h - c a n c e r - b y - a g e \ S u m   o f   P r e v a l e n c e   -   N e o p l a s m s   -   S e x :   B o t h   -   A g e :   U n d e r   5   ( P e r c e n t ) \ A d d i t i o n a l   I n f o \ I m p l i c i t   M e a s u r e < / K e y > < / D i a g r a m O b j e c t K e y > < D i a g r a m O b j e c t K e y > < K e y > T a b l e s \ 0 7   s h a r e - o f - p o p u l a t i o n - w i t h - c a n c e r - b y - a g e \ M e a s u r e s \ S u m   o f   P r e v a l e n c e   -   N e o p l a s m s   -   S e x :   B o t h   -   A g e :   7 0 +   y e a r s   ( P e r c e n t ) < / K e y > < / D i a g r a m O b j e c t K e y > < D i a g r a m O b j e c t K e y > < K e y > T a b l e s \ 0 7   s h a r e - o f - p o p u l a t i o n - w i t h - c a n c e r - b y - a g e \ S u m   o f   P r e v a l e n c e   -   N e o p l a s m s   -   S e x :   B o t h   -   A g e :   7 0 +   y e a r s   ( P e r c e n t ) \ A d d i t i o n a l   I n f o \ I m p l i c i t   M e a s u r e < / K e y > < / D i a g r a m O b j e c t K e y > < D i a g r a m O b j e c t K e y > < K e y > T a b l e s \ 0 7   s h a r e - o f - p o p u l a t i o n - w i t h - c a n c e r - b y - a g e \ M e a s u r e s \ S u m   o f   P r e v a l e n c e   -   N e o p l a s m s   -   S e x :   B o t h   -   A g e :   1 5 - 4 9   y e a r s   ( P e r c e n t ) < / K e y > < / D i a g r a m O b j e c t K e y > < D i a g r a m O b j e c t K e y > < K e y > T a b l e s \ 0 7   s h a r e - o f - p o p u l a t i o n - w i t h - c a n c e r - b y - a g e \ S u m   o f   P r e v a l e n c e   -   N e o p l a s m s   -   S e x :   B o t h   -   A g e :   1 5 - 4 9   y e a r s   ( P e r c e n t ) \ A d d i t i o n a l   I n f o \ I m p l i c i t   M e a s u r e < / K e y > < / D i a g r a m O b j e c t K e y > < D i a g r a m O b j e c t K e y > < K e y > T a b l e s \ 0 7   s h a r e - o f - p o p u l a t i o n - w i t h - c a n c e r - b y - a g e \ M e a s u r e s \ S u m   o f   P r e v a l e n c e   -   N e o p l a s m s   -   S e x :   B o t h   -   A g e :   5 0 - 6 9   y e a r s   ( P e r c e n t ) < / K e y > < / D i a g r a m O b j e c t K e y > < D i a g r a m O b j e c t K e y > < K e y > T a b l e s \ 0 7   s h a r e - o f - p o p u l a t i o n - w i t h - c a n c e r - b y - a g e \ S u m   o f   P r e v a l e n c e   -   N e o p l a s m s   -   S e x :   B o t h   -   A g e :   5 0 - 6 9   y e a r s   ( P e r c e n t ) \ A d d i t i o n a l   I n f o \ I m p l i c i t   M e a s u r e < / K e y > < / D i a g r a m O b j e c t K e y > < D i a g r a m O b j e c t K e y > < K e y > T a b l e s \ 0 7   s h a r e - o f - p o p u l a t i o n - w i t h - c a n c e r - b y - a g e \ M e a s u r e s \ S u m   o f   P r e v a l e n c e   -   N e o p l a s m s   -   S e x :   B o t h   -   A g e :   5 - 1 4   y e a r s   ( P e r c e n t ) < / K e y > < / D i a g r a m O b j e c t K e y > < D i a g r a m O b j e c t K e y > < K e y > T a b l e s \ 0 7   s h a r e - o f - p o p u l a t i o n - w i t h - c a n c e r - b y - a g e \ S u m   o f   P r e v a l e n c e   -   N e o p l a s m s   -   S e x :   B o t h   -   A g e :   5 - 1 4   y e a r s   ( P e r c e n t ) \ A d d i t i o n a l   I n f o \ I m p l i c i t   M e a s u r e < / K e y > < / D i a g r a m O b j e c t K e y > < D i a g r a m O b j e c t K e y > < K e y > T a b l e s \ 0 7   s h a r e - o f - p o p u l a t i o n - w i t h - c a n c e r - b y - a g e \ M e a s u r e s \ S u m   o f   P r e v a l e n c e   -   N e o p l a s m s   -   S e x :   B o t h   -   A g e :   A l l   A g e s   ( P e r c e n t ) < / K e y > < / D i a g r a m O b j e c t K e y > < D i a g r a m O b j e c t K e y > < K e y > T a b l e s \ 0 7   s h a r e - o f - p o p u l a t i o n - w i t h - c a n c e r - b y - a g e \ S u m   o f   P r e v a l e n c e   -   N e o p l a s m s   -   S e x :   B o t h   -   A g e :   A l l   A g e s   ( P e r c e n t ) \ A d d i t i o n a l   I n f o \ I m p l i c i t   M e a s u r e < / K e y > < / D i a g r a m O b j e c t K e y > < D i a g r a m O b j e c t K e y > < K e y > T a b l e s \ 0 8   d i s e a s e - b u r d e n - r a t e s - b y - c a n c e r - t y p e s < / K e y > < / D i a g r a m O b j e c t K e y > < D i a g r a m O b j e c t K e y > < K e y > T a b l e s \ 0 8   d i s e a s e - b u r d e n - r a t e s - b y - c a n c e r - t y p e s \ C o l u m n s \ E n t i t y < / K e y > < / D i a g r a m O b j e c t K e y > < D i a g r a m O b j e c t K e y > < K e y > T a b l e s \ 0 8   d i s e a s e - b u r d e n - r a t e s - b y - c a n c e r - t y p e s \ C o l u m n s \ C o d e < / K e y > < / D i a g r a m O b j e c t K e y > < D i a g r a m O b j e c t K e y > < K e y > T a b l e s \ 0 8   d i s e a s e - b u r d e n - r a t e s - b y - c a n c e r - t y p e s \ C o l u m n s \ Y e a r < / K e y > < / D i a g r a m O b j e c t K e y > < D i a g r a m O b j e c t K e y > < K e y > T a b l e s \ 0 8   d i s e a s e - b u r d e n - r a t e s - b y - c a n c e r - t y p e s \ C o l u m n s \ D A L Y s   ( D i s a b i l i t y - A d j u s t e d   L i f e   Y e a r s )   -   O t h e r   p h a r y n x   c a n c e r   - < / K e y > < / D i a g r a m O b j e c t K e y > < D i a g r a m O b j e c t K e y > < K e y > T a b l e s \ 0 8   d i s e a s e - b u r d e n - r a t e s - b y - c a n c e r - t y p e s \ C o l u m n s \ D A L Y s   ( D i s a b i l i t y - A d j u s t e d   L i f e   Y e a r s )   -   L i v e r   c a n c e r   -   S e x :   B o t < / K e y > < / D i a g r a m O b j e c t K e y > < D i a g r a m O b j e c t K e y > < K e y > T a b l e s \ 0 8   d i s e a s e - b u r d e n - r a t e s - b y - c a n c e r - t y p e s \ C o l u m n s \ D A L Y s   ( D i s a b i l i t y - A d j u s t e d   L i f e   Y e a r s )   -   B r e a s t   c a n c e r   -   S e x :   B o < / K e y > < / D i a g r a m O b j e c t K e y > < D i a g r a m O b j e c t K e y > < K e y > T a b l e s \ 0 8   d i s e a s e - b u r d e n - r a t e s - b y - c a n c e r - t y p e s \ C o l u m n s \ D A L Y s   ( D i s a b i l i t y - A d j u s t e d   L i f e   Y e a r s )   -   T r a c h e a l ,   b r o n c h u s ,   a n d < / K e y > < / D i a g r a m O b j e c t K e y > < D i a g r a m O b j e c t K e y > < K e y > T a b l e s \ 0 8   d i s e a s e - b u r d e n - r a t e s - b y - c a n c e r - t y p e s \ C o l u m n s \ D A L Y s   ( D i s a b i l i t y - A d j u s t e d   L i f e   Y e a r s )   -   G a l l b l a d d e r   a n d   b i l i a r y < / K e y > < / D i a g r a m O b j e c t K e y > < D i a g r a m O b j e c t K e y > < K e y > T a b l e s \ 0 8   d i s e a s e - b u r d e n - r a t e s - b y - c a n c e r - t y p e s \ C o l u m n s \ D A L Y s   ( D i s a b i l i t y - A d j u s t e d   L i f e   Y e a r s )   -   K i d n e y   c a n c e r   -   S e x :   B o < / K e y > < / D i a g r a m O b j e c t K e y > < D i a g r a m O b j e c t K e y > < K e y > T a b l e s \ 0 8   d i s e a s e - b u r d e n - r a t e s - b y - c a n c e r - t y p e s \ C o l u m n s \ D A L Y s   ( D i s a b i l i t y - A d j u s t e d   L i f e   Y e a r s )   -   L a r y n x   c a n c e r   -   S e x :   B o < / K e y > < / D i a g r a m O b j e c t K e y > < D i a g r a m O b j e c t K e y > < K e y > T a b l e s \ 0 8   d i s e a s e - b u r d e n - r a t e s - b y - c a n c e r - t y p e s \ C o l u m n s \ D A L Y s   ( D i s a b i l i t y - A d j u s t e d   L i f e   Y e a r s )   -   S t o m a c h   c a n c e r   -   S e x :   B < / K e y > < / D i a g r a m O b j e c t K e y > < D i a g r a m O b j e c t K e y > < K e y > T a b l e s \ 0 8   d i s e a s e - b u r d e n - r a t e s - b y - c a n c e r - t y p e s \ C o l u m n s \ D A L Y s   ( D i s a b i l i t y - A d j u s t e d   L i f e   Y e a r s )   -   T h y r o i d   c a n c e r   -   S e x :   B < / K e y > < / D i a g r a m O b j e c t K e y > < D i a g r a m O b j e c t K e y > < K e y > T a b l e s \ 0 8   d i s e a s e - b u r d e n - r a t e s - b y - c a n c e r - t y p e s \ C o l u m n s \ D A L Y s   ( D i s a b i l i t y - A d j u s t e d   L i f e   Y e a r s )   -   U t e r i n e   c a n c e r   -   S e x :   B < / K e y > < / D i a g r a m O b j e c t K e y > < D i a g r a m O b j e c t K e y > < K e y > T a b l e s \ 0 8   d i s e a s e - b u r d e n - r a t e s - b y - c a n c e r - t y p e s \ C o l u m n s \ D A L Y s   ( D i s a b i l i t y - A d j u s t e d   L i f e   Y e a r s )   -   O v a r i a n   c a n c e r   -   S e x :   B < / K e y > < / D i a g r a m O b j e c t K e y > < D i a g r a m O b j e c t K e y > < K e y > T a b l e s \ 0 8   d i s e a s e - b u r d e n - r a t e s - b y - c a n c e r - t y p e s \ C o l u m n s \ D A L Y s   ( D i s a b i l i t y - A d j u s t e d   L i f e   Y e a r s )   -   B l a d d e r   c a n c e r   -   S e x :   B < / K e y > < / D i a g r a m O b j e c t K e y > < D i a g r a m O b j e c t K e y > < K e y > T a b l e s \ 0 8   d i s e a s e - b u r d e n - r a t e s - b y - c a n c e r - t y p e s \ C o l u m n s \ D A L Y s   ( D i s a b i l i t y - A d j u s t e d   L i f e   Y e a r s )   -   C e r v i c a l   c a n c e r   -   S e x : < / K e y > < / D i a g r a m O b j e c t K e y > < D i a g r a m O b j e c t K e y > < K e y > T a b l e s \ 0 8   d i s e a s e - b u r d e n - r a t e s - b y - c a n c e r - t y p e s \ C o l u m n s \ D A L Y s   ( D i s a b i l i t y - A d j u s t e d   L i f e   Y e a r s )   -   P r o s t a t e   c a n c e r   -   S e x : < / K e y > < / D i a g r a m O b j e c t K e y > < D i a g r a m O b j e c t K e y > < K e y > T a b l e s \ 0 8   d i s e a s e - b u r d e n - r a t e s - b y - c a n c e r - t y p e s \ C o l u m n s \ D A L Y s   ( D i s a b i l i t y - A d j u s t e d   L i f e   Y e a r s )   -   B r a i n   a n d   c e n t r a l   n e r v o < / K e y > < / D i a g r a m O b j e c t K e y > < D i a g r a m O b j e c t K e y > < K e y > T a b l e s \ 0 8   d i s e a s e - b u r d e n - r a t e s - b y - c a n c e r - t y p e s \ C o l u m n s \ D A L Y s   ( D i s a b i l i t y - A d j u s t e d   L i f e   Y e a r s )   -   P a n c r e a t i c   c a n c e r   -   S e x < / K e y > < / D i a g r a m O b j e c t K e y > < D i a g r a m O b j e c t K e y > < K e y > T a b l e s \ 0 8   d i s e a s e - b u r d e n - r a t e s - b y - c a n c e r - t y p e s \ C o l u m n s \ D A L Y s   ( D i s a b i l i t y - A d j u s t e d   L i f e   Y e a r s )   -   T e s t i c u l a r   c a n c e r   -   S e x < / K e y > < / D i a g r a m O b j e c t K e y > < D i a g r a m O b j e c t K e y > < K e y > T a b l e s \ 0 8   d i s e a s e - b u r d e n - r a t e s - b y - c a n c e r - t y p e s \ C o l u m n s \ D A L Y s   ( D i s a b i l i t y - A d j u s t e d   L i f e   Y e a r s )   -   E s o p h a g e a l   c a n c e r   -   S e x < / K e y > < / D i a g r a m O b j e c t K e y > < D i a g r a m O b j e c t K e y > < K e y > T a b l e s \ 0 8   d i s e a s e - b u r d e n - r a t e s - b y - c a n c e r - t y p e s \ C o l u m n s \ D A L Y s   ( D i s a b i l i t y - A d j u s t e d   L i f e   Y e a r s )   -   N a s o p h a r y n x   c a n c e r   -   S e < / K e y > < / D i a g r a m O b j e c t K e y > < D i a g r a m O b j e c t K e y > < K e y > T a b l e s \ 0 8   d i s e a s e - b u r d e n - r a t e s - b y - c a n c e r - t y p e s \ C o l u m n s \ D A L Y s   ( D i s a b i l i t y - A d j u s t e d   L i f e   Y e a r s )   -   C o l o n   a n d   r e c t u m   c a n c e r < / K e y > < / D i a g r a m O b j e c t K e y > < D i a g r a m O b j e c t K e y > < K e y > T a b l e s \ 0 8   d i s e a s e - b u r d e n - r a t e s - b y - c a n c e r - t y p e s \ C o l u m n s \ D A L Y s   ( D i s a b i l i t y - A d j u s t e d   L i f e   Y e a r s )   -   N o n - m e l a n o m a   s k i n   c a n c e < / K e y > < / D i a g r a m O b j e c t K e y > < D i a g r a m O b j e c t K e y > < K e y > T a b l e s \ 0 8   d i s e a s e - b u r d e n - r a t e s - b y - c a n c e r - t y p e s \ C o l u m n s \ D A L Y s   ( D i s a b i l i t y - A d j u s t e d   L i f e   Y e a r s )   -   L i p   a n d   o r a l   c a v i t y   c a n < / K e y > < / D i a g r a m O b j e c t K e y > < D i a g r a m O b j e c t K e y > < K e y > T a b l e s \ 0 8   d i s e a s e - b u r d e n - r a t e s - b y - c a n c e r - t y p e s \ C o l u m n s \ D A L Y s   ( D i s a b i l i t y - A d j u s t e d   L i f e   Y e a r s )   -   M a l i g n a n t   s k i n   m e l a n o m a < / K e y > < / D i a g r a m O b j e c t K e y > < D i a g r a m O b j e c t K e y > < K e y > T a b l e s \ 0 8   d i s e a s e - b u r d e n - r a t e s - b y - c a n c e r - t y p e s \ C o l u m n s \ D A L Y s   ( D i s a b i l i t y - A d j u s t e d   L i f e   Y e a r s )   -   O t h e r   m a l i g n a n t   n e o p l a s < / K e y > < / D i a g r a m O b j e c t K e y > < D i a g r a m O b j e c t K e y > < K e y > T a b l e s \ 0 8   d i s e a s e - b u r d e n - r a t e s - b y - c a n c e r - t y p e s \ C o l u m n s \ D A L Y s   ( D i s a b i l i t y - A d j u s t e d   L i f e   Y e a r s )   -   M e s o t h e l i o m a   -   S e x :   B o t < / K e y > < / D i a g r a m O b j e c t K e y > < D i a g r a m O b j e c t K e y > < K e y > T a b l e s \ 0 8   d i s e a s e - b u r d e n - r a t e s - b y - c a n c e r - t y p e s \ C o l u m n s \ D A L Y s   ( D i s a b i l i t y - A d j u s t e d   L i f e   Y e a r s )   -   H o d g k i n   l y m p h o m a   -   S e x : < / K e y > < / D i a g r a m O b j e c t K e y > < D i a g r a m O b j e c t K e y > < K e y > T a b l e s \ 0 8   d i s e a s e - b u r d e n - r a t e s - b y - c a n c e r - t y p e s \ C o l u m n s \ D A L Y s   ( D i s a b i l i t y - A d j u s t e d   L i f e   Y e a r s )   -   N o n - H o d g k i n   l y m p h o m a   - < / K e y > < / D i a g r a m O b j e c t K e y > < D i a g r a m O b j e c t K e y > < K e y > T a b l e s \ 0 8   d i s e a s e - b u r d e n - r a t e s - b y - c a n c e r - t y p e s \ M e a s u r e s \ S u m   o f   D A L Y s   ( D i s a b i l i t y - A d j u s t e d   L i f e   Y e a r s )   -   O t h e r   p h a r y n x   c a n c e r   - < / K e y > < / D i a g r a m O b j e c t K e y > < D i a g r a m O b j e c t K e y > < K e y > T a b l e s \ 0 8   d i s e a s e - b u r d e n - r a t e s - b y - c a n c e r - t y p e s \ S u m   o f   D A L Y s   ( D i s a b i l i t y - A d j u s t e d   L i f e   Y e a r s )   -   O t h e r   p h a r y n x   c a n c e r   - \ A d d i t i o n a l   I n f o \ I m p l i c i t   M e a s u r e < / K e y > < / D i a g r a m O b j e c t K e y > < D i a g r a m O b j e c t K e y > < K e y > T a b l e s \ 0 8   d i s e a s e - b u r d e n - r a t e s - b y - c a n c e r - t y p e s \ M e a s u r e s \ S u m   o f   D A L Y s   ( D i s a b i l i t y - A d j u s t e d   L i f e   Y e a r s )   -   L i v e r   c a n c e r   -   S e x :   B o t < / K e y > < / D i a g r a m O b j e c t K e y > < D i a g r a m O b j e c t K e y > < K e y > T a b l e s \ 0 8   d i s e a s e - b u r d e n - r a t e s - b y - c a n c e r - t y p e s \ S u m   o f   D A L Y s   ( D i s a b i l i t y - A d j u s t e d   L i f e   Y e a r s )   -   L i v e r   c a n c e r   -   S e x :   B o t \ A d d i t i o n a l   I n f o \ I m p l i c i t   M e a s u r e < / K e y > < / D i a g r a m O b j e c t K e y > < D i a g r a m O b j e c t K e y > < K e y > T a b l e s \ 0 8   d i s e a s e - b u r d e n - r a t e s - b y - c a n c e r - t y p e s \ M e a s u r e s \ S u m   o f   D A L Y s   ( D i s a b i l i t y - A d j u s t e d   L i f e   Y e a r s )   -   B r e a s t   c a n c e r   -   S e x :   B o < / K e y > < / D i a g r a m O b j e c t K e y > < D i a g r a m O b j e c t K e y > < K e y > T a b l e s \ 0 8   d i s e a s e - b u r d e n - r a t e s - b y - c a n c e r - t y p e s \ S u m   o f   D A L Y s   ( D i s a b i l i t y - A d j u s t e d   L i f e   Y e a r s )   -   B r e a s t   c a n c e r   -   S e x :   B o \ A d d i t i o n a l   I n f o \ I m p l i c i t   M e a s u r e < / K e y > < / D i a g r a m O b j e c t K e y > < D i a g r a m O b j e c t K e y > < K e y > T a b l e s \ 0 8   d i s e a s e - b u r d e n - r a t e s - b y - c a n c e r - t y p e s \ M e a s u r e s \ S u m   o f   D A L Y s   ( D i s a b i l i t y - A d j u s t e d   L i f e   Y e a r s )   -   T r a c h e a l ,   b r o n c h u s ,   a n d < / K e y > < / D i a g r a m O b j e c t K e y > < D i a g r a m O b j e c t K e y > < K e y > T a b l e s \ 0 8   d i s e a s e - b u r d e n - r a t e s - b y - c a n c e r - t y p e s \ S u m   o f   D A L Y s   ( D i s a b i l i t y - A d j u s t e d   L i f e   Y e a r s )   -   T r a c h e a l ,   b r o n c h u s ,   a n d \ A d d i t i o n a l   I n f o \ I m p l i c i t   M e a s u r e < / K e y > < / D i a g r a m O b j e c t K e y > < D i a g r a m O b j e c t K e y > < K e y > T a b l e s \ 0 8   d i s e a s e - b u r d e n - r a t e s - b y - c a n c e r - t y p e s \ M e a s u r e s \ S u m   o f   D A L Y s   ( D i s a b i l i t y - A d j u s t e d   L i f e   Y e a r s )   -   G a l l b l a d d e r   a n d   b i l i a r y < / K e y > < / D i a g r a m O b j e c t K e y > < D i a g r a m O b j e c t K e y > < K e y > T a b l e s \ 0 8   d i s e a s e - b u r d e n - r a t e s - b y - c a n c e r - t y p e s \ S u m   o f   D A L Y s   ( D i s a b i l i t y - A d j u s t e d   L i f e   Y e a r s )   -   G a l l b l a d d e r   a n d   b i l i a r y \ A d d i t i o n a l   I n f o \ I m p l i c i t   M e a s u r e < / K e y > < / D i a g r a m O b j e c t K e y > < D i a g r a m O b j e c t K e y > < K e y > T a b l e s \ 0 8   d i s e a s e - b u r d e n - r a t e s - b y - c a n c e r - t y p e s \ M e a s u r e s \ S u m   o f   D A L Y s   ( D i s a b i l i t y - A d j u s t e d   L i f e   Y e a r s )   -   K i d n e y   c a n c e r   -   S e x :   B o < / K e y > < / D i a g r a m O b j e c t K e y > < D i a g r a m O b j e c t K e y > < K e y > T a b l e s \ 0 8   d i s e a s e - b u r d e n - r a t e s - b y - c a n c e r - t y p e s \ S u m   o f   D A L Y s   ( D i s a b i l i t y - A d j u s t e d   L i f e   Y e a r s )   -   K i d n e y   c a n c e r   -   S e x :   B o \ A d d i t i o n a l   I n f o \ I m p l i c i t   M e a s u r e < / K e y > < / D i a g r a m O b j e c t K e y > < D i a g r a m O b j e c t K e y > < K e y > T a b l e s \ 0 8   d i s e a s e - b u r d e n - r a t e s - b y - c a n c e r - t y p e s \ M e a s u r e s \ S u m   o f   D A L Y s   ( D i s a b i l i t y - A d j u s t e d   L i f e   Y e a r s )   -   L a r y n x   c a n c e r   -   S e x :   B o < / K e y > < / D i a g r a m O b j e c t K e y > < D i a g r a m O b j e c t K e y > < K e y > T a b l e s \ 0 8   d i s e a s e - b u r d e n - r a t e s - b y - c a n c e r - t y p e s \ S u m   o f   D A L Y s   ( D i s a b i l i t y - A d j u s t e d   L i f e   Y e a r s )   -   L a r y n x   c a n c e r   -   S e x :   B o \ A d d i t i o n a l   I n f o \ I m p l i c i t   M e a s u r e < / K e y > < / D i a g r a m O b j e c t K e y > < D i a g r a m O b j e c t K e y > < K e y > T a b l e s \ 0 8   d i s e a s e - b u r d e n - r a t e s - b y - c a n c e r - t y p e s \ M e a s u r e s \ S u m   o f   D A L Y s   ( D i s a b i l i t y - A d j u s t e d   L i f e   Y e a r s )   -   S t o m a c h   c a n c e r   -   S e x :   B < / K e y > < / D i a g r a m O b j e c t K e y > < D i a g r a m O b j e c t K e y > < K e y > T a b l e s \ 0 8   d i s e a s e - b u r d e n - r a t e s - b y - c a n c e r - t y p e s \ S u m   o f   D A L Y s   ( D i s a b i l i t y - A d j u s t e d   L i f e   Y e a r s )   -   S t o m a c h   c a n c e r   -   S e x :   B \ A d d i t i o n a l   I n f o \ I m p l i c i t   M e a s u r e < / K e y > < / D i a g r a m O b j e c t K e y > < D i a g r a m O b j e c t K e y > < K e y > T a b l e s \ 0 8   d i s e a s e - b u r d e n - r a t e s - b y - c a n c e r - t y p e s \ M e a s u r e s \ S u m   o f   D A L Y s   ( D i s a b i l i t y - A d j u s t e d   L i f e   Y e a r s )   -   T h y r o i d   c a n c e r   -   S e x :   B < / K e y > < / D i a g r a m O b j e c t K e y > < D i a g r a m O b j e c t K e y > < K e y > T a b l e s \ 0 8   d i s e a s e - b u r d e n - r a t e s - b y - c a n c e r - t y p e s \ S u m   o f   D A L Y s   ( D i s a b i l i t y - A d j u s t e d   L i f e   Y e a r s )   -   T h y r o i d   c a n c e r   -   S e x :   B \ A d d i t i o n a l   I n f o \ I m p l i c i t   M e a s u r e < / K e y > < / D i a g r a m O b j e c t K e y > < D i a g r a m O b j e c t K e y > < K e y > T a b l e s \ 0 8   d i s e a s e - b u r d e n - r a t e s - b y - c a n c e r - t y p e s \ M e a s u r e s \ S u m   o f   D A L Y s   ( D i s a b i l i t y - A d j u s t e d   L i f e   Y e a r s )   -   U t e r i n e   c a n c e r   -   S e x :   B < / K e y > < / D i a g r a m O b j e c t K e y > < D i a g r a m O b j e c t K e y > < K e y > T a b l e s \ 0 8   d i s e a s e - b u r d e n - r a t e s - b y - c a n c e r - t y p e s \ S u m   o f   D A L Y s   ( D i s a b i l i t y - A d j u s t e d   L i f e   Y e a r s )   -   U t e r i n e   c a n c e r   -   S e x :   B \ A d d i t i o n a l   I n f o \ I m p l i c i t   M e a s u r e < / K e y > < / D i a g r a m O b j e c t K e y > < D i a g r a m O b j e c t K e y > < K e y > T a b l e s \ 0 8   d i s e a s e - b u r d e n - r a t e s - b y - c a n c e r - t y p e s \ M e a s u r e s \ S u m   o f   D A L Y s   ( D i s a b i l i t y - A d j u s t e d   L i f e   Y e a r s )   -   O v a r i a n   c a n c e r   -   S e x :   B < / K e y > < / D i a g r a m O b j e c t K e y > < D i a g r a m O b j e c t K e y > < K e y > T a b l e s \ 0 8   d i s e a s e - b u r d e n - r a t e s - b y - c a n c e r - t y p e s \ S u m   o f   D A L Y s   ( D i s a b i l i t y - A d j u s t e d   L i f e   Y e a r s )   -   O v a r i a n   c a n c e r   -   S e x :   B \ A d d i t i o n a l   I n f o \ I m p l i c i t   M e a s u r e < / K e y > < / D i a g r a m O b j e c t K e y > < D i a g r a m O b j e c t K e y > < K e y > T a b l e s \ 0 8   d i s e a s e - b u r d e n - r a t e s - b y - c a n c e r - t y p e s \ M e a s u r e s \ S u m   o f   D A L Y s   ( D i s a b i l i t y - A d j u s t e d   L i f e   Y e a r s )   -   B l a d d e r   c a n c e r   -   S e x :   B < / K e y > < / D i a g r a m O b j e c t K e y > < D i a g r a m O b j e c t K e y > < K e y > T a b l e s \ 0 8   d i s e a s e - b u r d e n - r a t e s - b y - c a n c e r - t y p e s \ S u m   o f   D A L Y s   ( D i s a b i l i t y - A d j u s t e d   L i f e   Y e a r s )   -   B l a d d e r   c a n c e r   -   S e x :   B \ A d d i t i o n a l   I n f o \ I m p l i c i t   M e a s u r e < / K e y > < / D i a g r a m O b j e c t K e y > < D i a g r a m O b j e c t K e y > < K e y > T a b l e s \ 0 8   d i s e a s e - b u r d e n - r a t e s - b y - c a n c e r - t y p e s \ M e a s u r e s \ S u m   o f   D A L Y s   ( D i s a b i l i t y - A d j u s t e d   L i f e   Y e a r s )   -   C e r v i c a l   c a n c e r   -   S e x : < / K e y > < / D i a g r a m O b j e c t K e y > < D i a g r a m O b j e c t K e y > < K e y > T a b l e s \ 0 8   d i s e a s e - b u r d e n - r a t e s - b y - c a n c e r - t y p e s \ S u m   o f   D A L Y s   ( D i s a b i l i t y - A d j u s t e d   L i f e   Y e a r s )   -   C e r v i c a l   c a n c e r   -   S e x : \ A d d i t i o n a l   I n f o \ I m p l i c i t   M e a s u r e < / K e y > < / D i a g r a m O b j e c t K e y > < D i a g r a m O b j e c t K e y > < K e y > T a b l e s \ 0 8   d i s e a s e - b u r d e n - r a t e s - b y - c a n c e r - t y p e s \ M e a s u r e s \ S u m   o f   D A L Y s   ( D i s a b i l i t y - A d j u s t e d   L i f e   Y e a r s )   -   P r o s t a t e   c a n c e r   -   S e x : < / K e y > < / D i a g r a m O b j e c t K e y > < D i a g r a m O b j e c t K e y > < K e y > T a b l e s \ 0 8   d i s e a s e - b u r d e n - r a t e s - b y - c a n c e r - t y p e s \ S u m   o f   D A L Y s   ( D i s a b i l i t y - A d j u s t e d   L i f e   Y e a r s )   -   P r o s t a t e   c a n c e r   -   S e x : \ A d d i t i o n a l   I n f o \ I m p l i c i t   M e a s u r e < / K e y > < / D i a g r a m O b j e c t K e y > < D i a g r a m O b j e c t K e y > < K e y > T a b l e s \ 0 8   d i s e a s e - b u r d e n - r a t e s - b y - c a n c e r - t y p e s \ M e a s u r e s \ S u m   o f   D A L Y s   ( D i s a b i l i t y - A d j u s t e d   L i f e   Y e a r s )   -   B r a i n   a n d   c e n t r a l   n e r v o < / K e y > < / D i a g r a m O b j e c t K e y > < D i a g r a m O b j e c t K e y > < K e y > T a b l e s \ 0 8   d i s e a s e - b u r d e n - r a t e s - b y - c a n c e r - t y p e s \ S u m   o f   D A L Y s   ( D i s a b i l i t y - A d j u s t e d   L i f e   Y e a r s )   -   B r a i n   a n d   c e n t r a l   n e r v o \ A d d i t i o n a l   I n f o \ I m p l i c i t   M e a s u r e < / K e y > < / D i a g r a m O b j e c t K e y > < D i a g r a m O b j e c t K e y > < K e y > T a b l e s \ 0 8   d i s e a s e - b u r d e n - r a t e s - b y - c a n c e r - t y p e s \ M e a s u r e s \ S u m   o f   D A L Y s   ( D i s a b i l i t y - A d j u s t e d   L i f e   Y e a r s )   -   P a n c r e a t i c   c a n c e r   -   S e x < / K e y > < / D i a g r a m O b j e c t K e y > < D i a g r a m O b j e c t K e y > < K e y > T a b l e s \ 0 8   d i s e a s e - b u r d e n - r a t e s - b y - c a n c e r - t y p e s \ S u m   o f   D A L Y s   ( D i s a b i l i t y - A d j u s t e d   L i f e   Y e a r s )   -   P a n c r e a t i c   c a n c e r   -   S e x \ A d d i t i o n a l   I n f o \ I m p l i c i t   M e a s u r e < / K e y > < / D i a g r a m O b j e c t K e y > < D i a g r a m O b j e c t K e y > < K e y > T a b l e s \ 0 8   d i s e a s e - b u r d e n - r a t e s - b y - c a n c e r - t y p e s \ M e a s u r e s \ S u m   o f   D A L Y s   ( D i s a b i l i t y - A d j u s t e d   L i f e   Y e a r s )   -   T e s t i c u l a r   c a n c e r   -   S e x < / K e y > < / D i a g r a m O b j e c t K e y > < D i a g r a m O b j e c t K e y > < K e y > T a b l e s \ 0 8   d i s e a s e - b u r d e n - r a t e s - b y - c a n c e r - t y p e s \ S u m   o f   D A L Y s   ( D i s a b i l i t y - A d j u s t e d   L i f e   Y e a r s )   -   T e s t i c u l a r   c a n c e r   -   S e x \ A d d i t i o n a l   I n f o \ I m p l i c i t   M e a s u r e < / K e y > < / D i a g r a m O b j e c t K e y > < D i a g r a m O b j e c t K e y > < K e y > T a b l e s \ 0 8   d i s e a s e - b u r d e n - r a t e s - b y - c a n c e r - t y p e s \ M e a s u r e s \ S u m   o f   D A L Y s   ( D i s a b i l i t y - A d j u s t e d   L i f e   Y e a r s )   -   E s o p h a g e a l   c a n c e r   -   S e x < / K e y > < / D i a g r a m O b j e c t K e y > < D i a g r a m O b j e c t K e y > < K e y > T a b l e s \ 0 8   d i s e a s e - b u r d e n - r a t e s - b y - c a n c e r - t y p e s \ S u m   o f   D A L Y s   ( D i s a b i l i t y - A d j u s t e d   L i f e   Y e a r s )   -   E s o p h a g e a l   c a n c e r   -   S e x \ A d d i t i o n a l   I n f o \ I m p l i c i t   M e a s u r e < / K e y > < / D i a g r a m O b j e c t K e y > < D i a g r a m O b j e c t K e y > < K e y > T a b l e s \ 0 8   d i s e a s e - b u r d e n - r a t e s - b y - c a n c e r - t y p e s \ M e a s u r e s \ S u m   o f   D A L Y s   ( D i s a b i l i t y - A d j u s t e d   L i f e   Y e a r s )   -   N a s o p h a r y n x   c a n c e r   -   S e < / K e y > < / D i a g r a m O b j e c t K e y > < D i a g r a m O b j e c t K e y > < K e y > T a b l e s \ 0 8   d i s e a s e - b u r d e n - r a t e s - b y - c a n c e r - t y p e s \ S u m   o f   D A L Y s   ( D i s a b i l i t y - A d j u s t e d   L i f e   Y e a r s )   -   N a s o p h a r y n x   c a n c e r   -   S e \ A d d i t i o n a l   I n f o \ I m p l i c i t   M e a s u r e < / K e y > < / D i a g r a m O b j e c t K e y > < D i a g r a m O b j e c t K e y > < K e y > T a b l e s \ 0 8   d i s e a s e - b u r d e n - r a t e s - b y - c a n c e r - t y p e s \ M e a s u r e s \ S u m   o f   D A L Y s   ( D i s a b i l i t y - A d j u s t e d   L i f e   Y e a r s )   -   C o l o n   a n d   r e c t u m   c a n c e r < / K e y > < / D i a g r a m O b j e c t K e y > < D i a g r a m O b j e c t K e y > < K e y > T a b l e s \ 0 8   d i s e a s e - b u r d e n - r a t e s - b y - c a n c e r - t y p e s \ S u m   o f   D A L Y s   ( D i s a b i l i t y - A d j u s t e d   L i f e   Y e a r s )   -   C o l o n   a n d   r e c t u m   c a n c e r \ A d d i t i o n a l   I n f o \ I m p l i c i t   M e a s u r e < / K e y > < / D i a g r a m O b j e c t K e y > < D i a g r a m O b j e c t K e y > < K e y > T a b l e s \ 0 8   d i s e a s e - b u r d e n - r a t e s - b y - c a n c e r - t y p e s \ M e a s u r e s \ S u m   o f   D A L Y s   ( D i s a b i l i t y - A d j u s t e d   L i f e   Y e a r s )   -   N o n - m e l a n o m a   s k i n   c a n c e < / K e y > < / D i a g r a m O b j e c t K e y > < D i a g r a m O b j e c t K e y > < K e y > T a b l e s \ 0 8   d i s e a s e - b u r d e n - r a t e s - b y - c a n c e r - t y p e s \ S u m   o f   D A L Y s   ( D i s a b i l i t y - A d j u s t e d   L i f e   Y e a r s )   -   N o n - m e l a n o m a   s k i n   c a n c e \ A d d i t i o n a l   I n f o \ I m p l i c i t   M e a s u r e < / K e y > < / D i a g r a m O b j e c t K e y > < D i a g r a m O b j e c t K e y > < K e y > T a b l e s \ 0 8   d i s e a s e - b u r d e n - r a t e s - b y - c a n c e r - t y p e s \ M e a s u r e s \ S u m   o f   D A L Y s   ( D i s a b i l i t y - A d j u s t e d   L i f e   Y e a r s )   -   L i p   a n d   o r a l   c a v i t y   c a n < / K e y > < / D i a g r a m O b j e c t K e y > < D i a g r a m O b j e c t K e y > < K e y > T a b l e s \ 0 8   d i s e a s e - b u r d e n - r a t e s - b y - c a n c e r - t y p e s \ S u m   o f   D A L Y s   ( D i s a b i l i t y - A d j u s t e d   L i f e   Y e a r s )   -   L i p   a n d   o r a l   c a v i t y   c a n \ A d d i t i o n a l   I n f o \ I m p l i c i t   M e a s u r e < / K e y > < / D i a g r a m O b j e c t K e y > < D i a g r a m O b j e c t K e y > < K e y > T a b l e s \ 0 8   d i s e a s e - b u r d e n - r a t e s - b y - c a n c e r - t y p e s \ M e a s u r e s \ S u m   o f   D A L Y s   ( D i s a b i l i t y - A d j u s t e d   L i f e   Y e a r s )   -   M a l i g n a n t   s k i n   m e l a n o m a < / K e y > < / D i a g r a m O b j e c t K e y > < D i a g r a m O b j e c t K e y > < K e y > T a b l e s \ 0 8   d i s e a s e - b u r d e n - r a t e s - b y - c a n c e r - t y p e s \ S u m   o f   D A L Y s   ( D i s a b i l i t y - A d j u s t e d   L i f e   Y e a r s )   -   M a l i g n a n t   s k i n   m e l a n o m a \ A d d i t i o n a l   I n f o \ I m p l i c i t   M e a s u r e < / K e y > < / D i a g r a m O b j e c t K e y > < D i a g r a m O b j e c t K e y > < K e y > T a b l e s \ 0 8   d i s e a s e - b u r d e n - r a t e s - b y - c a n c e r - t y p e s \ M e a s u r e s \ S u m   o f   D A L Y s   ( D i s a b i l i t y - A d j u s t e d   L i f e   Y e a r s )   -   O t h e r   m a l i g n a n t   n e o p l a s < / K e y > < / D i a g r a m O b j e c t K e y > < D i a g r a m O b j e c t K e y > < K e y > T a b l e s \ 0 8   d i s e a s e - b u r d e n - r a t e s - b y - c a n c e r - t y p e s \ S u m   o f   D A L Y s   ( D i s a b i l i t y - A d j u s t e d   L i f e   Y e a r s )   -   O t h e r   m a l i g n a n t   n e o p l a s \ A d d i t i o n a l   I n f o \ I m p l i c i t   M e a s u r e < / K e y > < / D i a g r a m O b j e c t K e y > < D i a g r a m O b j e c t K e y > < K e y > T a b l e s \ 0 8   d i s e a s e - b u r d e n - r a t e s - b y - c a n c e r - t y p e s \ M e a s u r e s \ S u m   o f   D A L Y s   ( D i s a b i l i t y - A d j u s t e d   L i f e   Y e a r s )   -   M e s o t h e l i o m a   -   S e x :   B o t < / K e y > < / D i a g r a m O b j e c t K e y > < D i a g r a m O b j e c t K e y > < K e y > T a b l e s \ 0 8   d i s e a s e - b u r d e n - r a t e s - b y - c a n c e r - t y p e s \ S u m   o f   D A L Y s   ( D i s a b i l i t y - A d j u s t e d   L i f e   Y e a r s )   -   M e s o t h e l i o m a   -   S e x :   B o t \ A d d i t i o n a l   I n f o \ I m p l i c i t   M e a s u r e < / K e y > < / D i a g r a m O b j e c t K e y > < D i a g r a m O b j e c t K e y > < K e y > T a b l e s \ 0 8   d i s e a s e - b u r d e n - r a t e s - b y - c a n c e r - t y p e s \ M e a s u r e s \ S u m   o f   D A L Y s   ( D i s a b i l i t y - A d j u s t e d   L i f e   Y e a r s )   -   H o d g k i n   l y m p h o m a   -   S e x : < / K e y > < / D i a g r a m O b j e c t K e y > < D i a g r a m O b j e c t K e y > < K e y > T a b l e s \ 0 8   d i s e a s e - b u r d e n - r a t e s - b y - c a n c e r - t y p e s \ S u m   o f   D A L Y s   ( D i s a b i l i t y - A d j u s t e d   L i f e   Y e a r s )   -   H o d g k i n   l y m p h o m a   -   S e x : \ A d d i t i o n a l   I n f o \ I m p l i c i t   M e a s u r e < / K e y > < / D i a g r a m O b j e c t K e y > < D i a g r a m O b j e c t K e y > < K e y > T a b l e s \ 0 8   d i s e a s e - b u r d e n - r a t e s - b y - c a n c e r - t y p e s \ M e a s u r e s \ S u m   o f   D A L Y s   ( D i s a b i l i t y - A d j u s t e d   L i f e   Y e a r s )   -   N o n - H o d g k i n   l y m p h o m a   - < / K e y > < / D i a g r a m O b j e c t K e y > < D i a g r a m O b j e c t K e y > < K e y > T a b l e s \ 0 8   d i s e a s e - b u r d e n - r a t e s - b y - c a n c e r - t y p e s \ S u m   o f   D A L Y s   ( D i s a b i l i t y - A d j u s t e d   L i f e   Y e a r s )   -   N o n - H o d g k i n   l y m p h o m a   - \ A d d i t i o n a l   I n f o \ I m p l i c i t   M e a s u r e < / K e y > < / D i a g r a m O b j e c t K e y > < D i a g r a m O b j e c t K e y > < K e y > T a b l e s \ 0 9 _ c a n c e r - d e a t h s - r a t e - a n d - a g e - s t a n d a r d i z e d - r a t e - i n d e x < / K e y > < / D i a g r a m O b j e c t K e y > < D i a g r a m O b j e c t K e y > < K e y > T a b l e s \ 0 9 _ c a n c e r - d e a t h s - r a t e - a n d - a g e - s t a n d a r d i z e d - r a t e - i n d e x \ C o l u m n s \ E n t i t y < / K e y > < / D i a g r a m O b j e c t K e y > < D i a g r a m O b j e c t K e y > < K e y > T a b l e s \ 0 9 _ c a n c e r - d e a t h s - r a t e - a n d - a g e - s t a n d a r d i z e d - r a t e - i n d e x \ C o l u m n s \ C o d e < / K e y > < / D i a g r a m O b j e c t K e y > < D i a g r a m O b j e c t K e y > < K e y > T a b l e s \ 0 9 _ c a n c e r - d e a t h s - r a t e - a n d - a g e - s t a n d a r d i z e d - r a t e - i n d e x \ C o l u m n s \ Y e a r < / K e y > < / D i a g r a m O b j e c t K e y > < D i a g r a m O b j e c t K e y > < K e y > T a b l e s \ 0 9 _ c a n c e r - d e a t h s - r a t e - a n d - a g e - s t a n d a r d i z e d - r a t e - i n d e x \ C o l u m n s \ D e a t h s   -   N e o p l a s m s   -   S e x :   B o t h   -   A g e :   A g e - s t a n d a r d i z e d   ( R a t e ) < / K e y > < / D i a g r a m O b j e c t K e y > < D i a g r a m O b j e c t K e y > < K e y > T a b l e s \ 0 9 _ c a n c e r - d e a t h s - r a t e - a n d - a g e - s t a n d a r d i z e d - r a t e - i n d e x \ C o l u m n s \ D e a t h s   -   N e o p l a s m s   -   S e x :   B o t h   -   A g e :   A l l   A g e s   ( R a t e ) < / K e y > < / D i a g r a m O b j e c t K e y > < D i a g r a m O b j e c t K e y > < K e y > T a b l e s \ 0 9 _ c a n c e r - d e a t h s - r a t e - a n d - a g e - s t a n d a r d i z e d - r a t e - i n d e x \ C o l u m n s \ D e a t h s   -   N e o p l a s m s   -   S e x :   B o t h   -   A g e :   A l l   A g e s   ( N u m b e r ) < / K e y > < / D i a g r a m O b j e c t K e y > < D i a g r a m O b j e c t K e y > < K e y > T a b l e s \ 0 9 _ c a n c e r - d e a t h s - r a t e - a n d - a g e - s t a n d a r d i z e d - r a t e - i n d e x \ M e a s u r e s \ S u m   o f   D e a t h s   -   N e o p l a s m s   -   S e x :   B o t h   -   A g e :   A g e - s t a n d a r d i z e d   ( R a t e )   2 < / K e y > < / D i a g r a m O b j e c t K e y > < D i a g r a m O b j e c t K e y > < K e y > T a b l e s \ 0 9 _ c a n c e r - d e a t h s - r a t e - a n d - a g e - s t a n d a r d i z e d - r a t e - i n d e x \ S u m   o f   D e a t h s   -   N e o p l a s m s   -   S e x :   B o t h   -   A g e :   A g e - s t a n d a r d i z e d   ( R a t e )   2 \ A d d i t i o n a l   I n f o \ I m p l i c i t   M e a s u r e < / K e y > < / D i a g r a m O b j e c t K e y > < D i a g r a m O b j e c t K e y > < K e y > T a b l e s \ 0 9 _ c a n c e r - d e a t h s - r a t e - a n d - a g e - s t a n d a r d i z e d - r a t e - i n d e x \ M e a s u r e s \ S u m   o f   D e a t h s   -   N e o p l a s m s   -   S e x :   B o t h   -   A g e :   A l l   A g e s   ( R a t e )   2 < / K e y > < / D i a g r a m O b j e c t K e y > < D i a g r a m O b j e c t K e y > < K e y > T a b l e s \ 0 9 _ c a n c e r - d e a t h s - r a t e - a n d - a g e - s t a n d a r d i z e d - r a t e - i n d e x \ S u m   o f   D e a t h s   -   N e o p l a s m s   -   S e x :   B o t h   -   A g e :   A l l   A g e s   ( R a t e )   2 \ A d d i t i o n a l   I n f o \ I m p l i c i t   M e a s u r e < / K e y > < / D i a g r a m O b j e c t K e y > < D i a g r a m O b j e c t K e y > < K e y > T a b l e s \ 0 9 _ c a n c e r - d e a t h s - r a t e - a n d - a g e - s t a n d a r d i z e d - r a t e - i n d e x \ M e a s u r e s \ S u m   o f   D e a t h s   -   N e o p l a s m s   -   S e x :   B o t h   -   A g e :   A l l   A g e s   ( N u m b e r )   2 < / K e y > < / D i a g r a m O b j e c t K e y > < D i a g r a m O b j e c t K e y > < K e y > T a b l e s \ 0 9 _ c a n c e r - d e a t h s - r a t e - a n d - a g e - s t a n d a r d i z e d - r a t e - i n d e x \ S u m   o f   D e a t h s   -   N e o p l a s m s   -   S e x :   B o t h   -   A g e :   A l l   A g e s   ( N u m b e r )   2 \ A d d i t i o n a l   I n f o \ I m p l i c i t   M e a s u r e < / K e y > < / D i a g r a m O b j e c t K e y > < D i a g r a m O b j e c t K e y > < K e y > R e l a t i o n s h i p s \ & l t ; T a b l e s \ 0 1   a n n u a l - n u m b e r - o f - d e a t h s - b y - c a u s e \ C o l u m n s \ D e a t h s   -   D r u g   u s e   d i s o r d e r s   -   S e x :   B o t h   -   A g e :   A l l   A g e s   ( N u m b e r ) & g t ; - & l t ; T a b l e s \ 0 6   n u m b e r - o f - p e o p l e - w i t h - c a n c e r - b y - a g e \ C o l u m n s \ P r e v a l e n c e   -   N e o p l a s m s   -   S e x :   B o t h   -   A g e :   5 0 - 6 9   y e a r s   ( N u m b e r ) & g t ; < / K e y > < / D i a g r a m O b j e c t K e y > < D i a g r a m O b j e c t K e y > < K e y > R e l a t i o n s h i p s \ & l t ; T a b l e s \ 0 1   a n n u a l - n u m b e r - o f - d e a t h s - b y - c a u s e \ C o l u m n s \ D e a t h s   -   D r u g   u s e   d i s o r d e r s   -   S e x :   B o t h   -   A g e :   A l l   A g e s   ( N u m b e r ) & g t ; - & l t ; T a b l e s \ 0 6   n u m b e r - o f - p e o p l e - w i t h - c a n c e r - b y - a g e \ C o l u m n s \ P r e v a l e n c e   -   N e o p l a s m s   -   S e x :   B o t h   -   A g e :   5 0 - 6 9   y e a r s   ( N u m b e r ) & g t ; \ F K < / K e y > < / D i a g r a m O b j e c t K e y > < D i a g r a m O b j e c t K e y > < K e y > R e l a t i o n s h i p s \ & l t ; T a b l e s \ 0 1   a n n u a l - n u m b e r - o f - d e a t h s - b y - c a u s e \ C o l u m n s \ D e a t h s   -   D r u g   u s e   d i s o r d e r s   -   S e x :   B o t h   -   A g e :   A l l   A g e s   ( N u m b e r ) & g t ; - & l t ; T a b l e s \ 0 6   n u m b e r - o f - p e o p l e - w i t h - c a n c e r - b y - a g e \ C o l u m n s \ P r e v a l e n c e   -   N e o p l a s m s   -   S e x :   B o t h   -   A g e :   5 0 - 6 9   y e a r s   ( N u m b e r ) & g t ; \ P K < / K e y > < / D i a g r a m O b j e c t K e y > < D i a g r a m O b j e c t K e y > < K e y > R e l a t i o n s h i p s \ & l t ; T a b l e s \ 0 1   a n n u a l - n u m b e r - o f - d e a t h s - b y - c a u s e \ C o l u m n s \ D e a t h s   -   D r u g   u s e   d i s o r d e r s   -   S e x :   B o t h   -   A g e :   A l l   A g e s   ( N u m b e r ) & g t ; - & l t ; T a b l e s \ 0 6   n u m b e r - o f - p e o p l e - w i t h - c a n c e r - b y - a g e \ C o l u m n s \ P r e v a l e n c e   -   N e o p l a s m s   -   S e x :   B o t h   -   A g e :   5 0 - 6 9   y e a r s   ( N u m b e r ) & g t ; \ C r o s s F i l t e r < / K e y > < / D i a g r a m O b j e c t K e y > < D i a g r a m O b j e c t K e y > < K e y > R e l a t i o n s h i p s \ & l t ; T a b l e s \ 0 2   t o t a l - c a n c e r - d e a t h s - b y - t y p e \ C o l u m n s \ D e a t h s   -   L a r y n x   c a n c e r   -   S e x :   B o t h   -   A g e :   A l l   A g e s   ( N u m b e r ) & g t ; - & l t ; T a b l e s \ 0 6   n u m b e r - o f - p e o p l e - w i t h - c a n c e r - b y - a g e \ C o l u m n s \ P r e v a l e n c e   -   N e o p l a s m s   -   S e x :   B o t h   -   A g e :   7 0 +   y e a r s   ( N u m b e r ) & g t ; < / K e y > < / D i a g r a m O b j e c t K e y > < D i a g r a m O b j e c t K e y > < K e y > R e l a t i o n s h i p s \ & l t ; T a b l e s \ 0 2   t o t a l - c a n c e r - d e a t h s - b y - t y p e \ C o l u m n s \ D e a t h s   -   L a r y n x   c a n c e r   -   S e x :   B o t h   -   A g e :   A l l   A g e s   ( N u m b e r ) & g t ; - & l t ; T a b l e s \ 0 6   n u m b e r - o f - p e o p l e - w i t h - c a n c e r - b y - a g e \ C o l u m n s \ P r e v a l e n c e   -   N e o p l a s m s   -   S e x :   B o t h   -   A g e :   7 0 +   y e a r s   ( N u m b e r ) & g t ; \ F K < / K e y > < / D i a g r a m O b j e c t K e y > < D i a g r a m O b j e c t K e y > < K e y > R e l a t i o n s h i p s \ & l t ; T a b l e s \ 0 2   t o t a l - c a n c e r - d e a t h s - b y - t y p e \ C o l u m n s \ D e a t h s   -   L a r y n x   c a n c e r   -   S e x :   B o t h   -   A g e :   A l l   A g e s   ( N u m b e r ) & g t ; - & l t ; T a b l e s \ 0 6   n u m b e r - o f - p e o p l e - w i t h - c a n c e r - b y - a g e \ C o l u m n s \ P r e v a l e n c e   -   N e o p l a s m s   -   S e x :   B o t h   -   A g e :   7 0 +   y e a r s   ( N u m b e r ) & g t ; \ P K < / K e y > < / D i a g r a m O b j e c t K e y > < D i a g r a m O b j e c t K e y > < K e y > R e l a t i o n s h i p s \ & l t ; T a b l e s \ 0 2   t o t a l - c a n c e r - d e a t h s - b y - t y p e \ C o l u m n s \ D e a t h s   -   L a r y n x   c a n c e r   -   S e x :   B o t h   -   A g e :   A l l   A g e s   ( N u m b e r ) & g t ; - & l t ; T a b l e s \ 0 6   n u m b e r - o f - p e o p l e - w i t h - c a n c e r - b y - a g e \ C o l u m n s \ P r e v a l e n c e   -   N e o p l a s m s   -   S e x :   B o t h   -   A g e :   7 0 +   y e a r s   ( N u m b e r ) & g t ; \ C r o s s F i l t e r < / K e y > < / D i a g r a m O b j e c t K e y > < D i a g r a m O b j e c t K e y > < K e y > R e l a t i o n s h i p s \ & l t ; T a b l e s \ 0 3   c a n c e r - d e a t h - r a t e s - b y - a g e \ C o l u m n s \ D e a t h s   -   N e o p l a s m s   -   S e x :   B o t h   -   A g e :   7 0 +   y e a r s   ( R a t e ) & g t ; - & l t ; T a b l e s \ 0 6   n u m b e r - o f - p e o p l e - w i t h - c a n c e r - b y - a g e \ C o l u m n s \ P r e v a l e n c e   -   N e o p l a s m s   -   S e x :   B o t h   -   A g e :   7 0 +   y e a r s   ( N u m b e r ) & g t ; < / K e y > < / D i a g r a m O b j e c t K e y > < D i a g r a m O b j e c t K e y > < K e y > R e l a t i o n s h i p s \ & l t ; T a b l e s \ 0 3   c a n c e r - d e a t h - r a t e s - b y - a g e \ C o l u m n s \ D e a t h s   -   N e o p l a s m s   -   S e x :   B o t h   -   A g e :   7 0 +   y e a r s   ( R a t e ) & g t ; - & l t ; T a b l e s \ 0 6   n u m b e r - o f - p e o p l e - w i t h - c a n c e r - b y - a g e \ C o l u m n s \ P r e v a l e n c e   -   N e o p l a s m s   -   S e x :   B o t h   -   A g e :   7 0 +   y e a r s   ( N u m b e r ) & g t ; \ F K < / K e y > < / D i a g r a m O b j e c t K e y > < D i a g r a m O b j e c t K e y > < K e y > R e l a t i o n s h i p s \ & l t ; T a b l e s \ 0 3   c a n c e r - d e a t h - r a t e s - b y - a g e \ C o l u m n s \ D e a t h s   -   N e o p l a s m s   -   S e x :   B o t h   -   A g e :   7 0 +   y e a r s   ( R a t e ) & g t ; - & l t ; T a b l e s \ 0 6   n u m b e r - o f - p e o p l e - w i t h - c a n c e r - b y - a g e \ C o l u m n s \ P r e v a l e n c e   -   N e o p l a s m s   -   S e x :   B o t h   -   A g e :   7 0 +   y e a r s   ( N u m b e r ) & g t ; \ P K < / K e y > < / D i a g r a m O b j e c t K e y > < D i a g r a m O b j e c t K e y > < K e y > R e l a t i o n s h i p s \ & l t ; T a b l e s \ 0 3   c a n c e r - d e a t h - r a t e s - b y - a g e \ C o l u m n s \ D e a t h s   -   N e o p l a s m s   -   S e x :   B o t h   -   A g e :   7 0 +   y e a r s   ( R a t e ) & g t ; - & l t ; T a b l e s \ 0 6   n u m b e r - o f - p e o p l e - w i t h - c a n c e r - b y - a g e \ C o l u m n s \ P r e v a l e n c e   -   N e o p l a s m s   -   S e x :   B o t h   -   A g e :   7 0 +   y e a r s   ( N u m b e r ) & g t ; \ C r o s s F i l t e r < / K e y > < / D i a g r a m O b j e c t K e y > < D i a g r a m O b j e c t K e y > < K e y > R e l a t i o n s h i p s \ & l t ; T a b l e s \ 0 4 _ s h a r e - o f - p o p u l a t i o n - w i t h - c a n c e r - t y p e s _ \ C o l u m n s \ P r e v a l e n c e   -   L i v e r   c a n c e r   -   S e x :   B o t h   -   A g e :   A g e - s t a n d a r d i z e d   ( P & g t ; - & l t ; T a b l e s \ 0 6   n u m b e r - o f - p e o p l e - w i t h - c a n c e r - b y - a g e \ C o l u m n s \ P r e v a l e n c e   -   N e o p l a s m s   -   S e x :   B o t h   -   A g e :   7 0 +   y e a r s   ( N u m b e r ) & g t ; < / K e y > < / D i a g r a m O b j e c t K e y > < D i a g r a m O b j e c t K e y > < K e y > R e l a t i o n s h i p s \ & l t ; T a b l e s \ 0 4 _ s h a r e - o f - p o p u l a t i o n - w i t h - c a n c e r - t y p e s _ \ C o l u m n s \ P r e v a l e n c e   -   L i v e r   c a n c e r   -   S e x :   B o t h   -   A g e :   A g e - s t a n d a r d i z e d   ( P & g t ; - & l t ; T a b l e s \ 0 6   n u m b e r - o f - p e o p l e - w i t h - c a n c e r - b y - a g e \ C o l u m n s \ P r e v a l e n c e   -   N e o p l a s m s   -   S e x :   B o t h   -   A g e :   7 0 +   y e a r s   ( N u m b e r ) & g t ; \ F K < / K e y > < / D i a g r a m O b j e c t K e y > < D i a g r a m O b j e c t K e y > < K e y > R e l a t i o n s h i p s \ & l t ; T a b l e s \ 0 4 _ s h a r e - o f - p o p u l a t i o n - w i t h - c a n c e r - t y p e s _ \ C o l u m n s \ P r e v a l e n c e   -   L i v e r   c a n c e r   -   S e x :   B o t h   -   A g e :   A g e - s t a n d a r d i z e d   ( P & g t ; - & l t ; T a b l e s \ 0 6   n u m b e r - o f - p e o p l e - w i t h - c a n c e r - b y - a g e \ C o l u m n s \ P r e v a l e n c e   -   N e o p l a s m s   -   S e x :   B o t h   -   A g e :   7 0 +   y e a r s   ( N u m b e r ) & g t ; \ P K < / K e y > < / D i a g r a m O b j e c t K e y > < D i a g r a m O b j e c t K e y > < K e y > R e l a t i o n s h i p s \ & l t ; T a b l e s \ 0 4 _ s h a r e - o f - p o p u l a t i o n - w i t h - c a n c e r - t y p e s _ \ C o l u m n s \ P r e v a l e n c e   -   L i v e r   c a n c e r   -   S e x :   B o t h   -   A g e :   A g e - s t a n d a r d i z e d   ( P & g t ; - & l t ; T a b l e s \ 0 6   n u m b e r - o f - p e o p l e - w i t h - c a n c e r - b y - a g e \ C o l u m n s \ P r e v a l e n c e   -   N e o p l a s m s   -   S e x :   B o t h   -   A g e :   7 0 +   y e a r s   ( N u m b e r ) & g t ; \ C r o s s F i l t e r < / K e y > < / D i a g r a m O b j e c t K e y > < D i a g r a m O b j e c t K e y > < K e y > R e l a t i o n s h i p s \ & l t ; T a b l e s \ 0 6   n u m b e r - o f - p e o p l e - w i t h - c a n c e r - b y - a g e \ C o l u m n s \ P r e v a l e n c e   -   N e o p l a s m s   -   S e x :   B o t h   -   A g e :   5 0 - 6 9   y e a r s   ( N u m b e r ) & g t ; - & l t ; T a b l e s \ 0 7   s h a r e - o f - p o p u l a t i o n - w i t h - c a n c e r - b y - a g e \ C o l u m n s \ P r e v a l e n c e   -   N e o p l a s m s   -   S e x :   B o t h   -   A g e :   U n d e r   5   ( P e r c e n t ) & g t ; < / K e y > < / D i a g r a m O b j e c t K e y > < D i a g r a m O b j e c t K e y > < K e y > R e l a t i o n s h i p s \ & l t ; T a b l e s \ 0 6   n u m b e r - o f - p e o p l e - w i t h - c a n c e r - b y - a g e \ C o l u m n s \ P r e v a l e n c e   -   N e o p l a s m s   -   S e x :   B o t h   -   A g e :   5 0 - 6 9   y e a r s   ( N u m b e r ) & g t ; - & l t ; T a b l e s \ 0 7   s h a r e - o f - p o p u l a t i o n - w i t h - c a n c e r - b y - a g e \ C o l u m n s \ P r e v a l e n c e   -   N e o p l a s m s   -   S e x :   B o t h   -   A g e :   U n d e r   5   ( P e r c e n t ) & g t ; \ F K < / K e y > < / D i a g r a m O b j e c t K e y > < D i a g r a m O b j e c t K e y > < K e y > R e l a t i o n s h i p s \ & l t ; T a b l e s \ 0 6   n u m b e r - o f - p e o p l e - w i t h - c a n c e r - b y - a g e \ C o l u m n s \ P r e v a l e n c e   -   N e o p l a s m s   -   S e x :   B o t h   -   A g e :   5 0 - 6 9   y e a r s   ( N u m b e r ) & g t ; - & l t ; T a b l e s \ 0 7   s h a r e - o f - p o p u l a t i o n - w i t h - c a n c e r - b y - a g e \ C o l u m n s \ P r e v a l e n c e   -   N e o p l a s m s   -   S e x :   B o t h   -   A g e :   U n d e r   5   ( P e r c e n t ) & g t ; \ P K < / K e y > < / D i a g r a m O b j e c t K e y > < D i a g r a m O b j e c t K e y > < K e y > R e l a t i o n s h i p s \ & l t ; T a b l e s \ 0 6   n u m b e r - o f - p e o p l e - w i t h - c a n c e r - b y - a g e \ C o l u m n s \ P r e v a l e n c e   -   N e o p l a s m s   -   S e x :   B o t h   -   A g e :   5 0 - 6 9   y e a r s   ( N u m b e r ) & g t ; - & l t ; T a b l e s \ 0 7   s h a r e - o f - p o p u l a t i o n - w i t h - c a n c e r - b y - a g e \ C o l u m n s \ P r e v a l e n c e   -   N e o p l a s m s   -   S e x :   B o t h   -   A g e :   U n d e r   5   ( P e r c e n t ) & g t ; \ C r o s s F i l t e r < / K e y > < / D i a g r a m O b j e c t K e y > < D i a g r a m O b j e c t K e y > < K e y > R e l a t i o n s h i p s \ & l t ; T a b l e s \ 0 7   s h a r e - o f - p o p u l a t i o n - w i t h - c a n c e r - b y - a g e \ C o l u m n s \ P r e v a l e n c e   -   N e o p l a s m s   -   S e x :   B o t h   -   A g e :   U n d e r   5   ( P e r c e n t ) & g t ; - & l t ; T a b l e s \ 0 5 _ s h a r e - o f - p o p u l a t i o n - w i t h - c a n c e r \ C o l u m n s \ P r e v a l e n c e   -   N e o p l a s m s   -   S e x :   B o t h   -   A g e :   A g e - s t a n d a r d i z e d   ( P e r c & g t ; < / K e y > < / D i a g r a m O b j e c t K e y > < D i a g r a m O b j e c t K e y > < K e y > R e l a t i o n s h i p s \ & l t ; T a b l e s \ 0 7   s h a r e - o f - p o p u l a t i o n - w i t h - c a n c e r - b y - a g e \ C o l u m n s \ P r e v a l e n c e   -   N e o p l a s m s   -   S e x :   B o t h   -   A g e :   U n d e r   5   ( P e r c e n t ) & g t ; - & l t ; T a b l e s \ 0 5 _ s h a r e - o f - p o p u l a t i o n - w i t h - c a n c e r \ C o l u m n s \ P r e v a l e n c e   -   N e o p l a s m s   -   S e x :   B o t h   -   A g e :   A g e - s t a n d a r d i z e d   ( P e r c & g t ; \ F K < / K e y > < / D i a g r a m O b j e c t K e y > < D i a g r a m O b j e c t K e y > < K e y > R e l a t i o n s h i p s \ & l t ; T a b l e s \ 0 7   s h a r e - o f - p o p u l a t i o n - w i t h - c a n c e r - b y - a g e \ C o l u m n s \ P r e v a l e n c e   -   N e o p l a s m s   -   S e x :   B o t h   -   A g e :   U n d e r   5   ( P e r c e n t ) & g t ; - & l t ; T a b l e s \ 0 5 _ s h a r e - o f - p o p u l a t i o n - w i t h - c a n c e r \ C o l u m n s \ P r e v a l e n c e   -   N e o p l a s m s   -   S e x :   B o t h   -   A g e :   A g e - s t a n d a r d i z e d   ( P e r c & g t ; \ P K < / K e y > < / D i a g r a m O b j e c t K e y > < D i a g r a m O b j e c t K e y > < K e y > R e l a t i o n s h i p s \ & l t ; T a b l e s \ 0 7   s h a r e - o f - p o p u l a t i o n - w i t h - c a n c e r - b y - a g e \ C o l u m n s \ P r e v a l e n c e   -   N e o p l a s m s   -   S e x :   B o t h   -   A g e :   U n d e r   5   ( P e r c e n t ) & g t ; - & l t ; T a b l e s \ 0 5 _ s h a r e - o f - p o p u l a t i o n - w i t h - c a n c e r \ C o l u m n s \ P r e v a l e n c e   -   N e o p l a s m s   -   S e x :   B o t h   -   A g e :   A g e - s t a n d a r d i z e d   ( P e r c & g t ; \ C r o s s F i l t e r < / K e y > < / D i a g r a m O b j e c t K e y > < D i a g r a m O b j e c t K e y > < K e y > R e l a t i o n s h i p s \ & l t ; T a b l e s \ 0 8   d i s e a s e - b u r d e n - r a t e s - b y - c a n c e r - t y p e s \ C o l u m n s \ D A L Y s   ( D i s a b i l i t y - A d j u s t e d   L i f e   Y e a r s )   -   T h y r o i d   c a n c e r   -   S e x :   B & g t ; - & l t ; T a b l e s \ 0 6   n u m b e r - o f - p e o p l e - w i t h - c a n c e r - b y - a g e \ C o l u m n s \ P r e v a l e n c e   -   N e o p l a s m s   -   S e x :   B o t h   -   A g e :   5 0 - 6 9   y e a r s   ( N u m b e r ) & g t ; < / K e y > < / D i a g r a m O b j e c t K e y > < D i a g r a m O b j e c t K e y > < K e y > R e l a t i o n s h i p s \ & l t ; T a b l e s \ 0 8   d i s e a s e - b u r d e n - r a t e s - b y - c a n c e r - t y p e s \ C o l u m n s \ D A L Y s   ( D i s a b i l i t y - A d j u s t e d   L i f e   Y e a r s )   -   T h y r o i d   c a n c e r   -   S e x :   B & g t ; - & l t ; T a b l e s \ 0 6   n u m b e r - o f - p e o p l e - w i t h - c a n c e r - b y - a g e \ C o l u m n s \ P r e v a l e n c e   -   N e o p l a s m s   -   S e x :   B o t h   -   A g e :   5 0 - 6 9   y e a r s   ( N u m b e r ) & g t ; \ F K < / K e y > < / D i a g r a m O b j e c t K e y > < D i a g r a m O b j e c t K e y > < K e y > R e l a t i o n s h i p s \ & l t ; T a b l e s \ 0 8   d i s e a s e - b u r d e n - r a t e s - b y - c a n c e r - t y p e s \ C o l u m n s \ D A L Y s   ( D i s a b i l i t y - A d j u s t e d   L i f e   Y e a r s )   -   T h y r o i d   c a n c e r   -   S e x :   B & g t ; - & l t ; T a b l e s \ 0 6   n u m b e r - o f - p e o p l e - w i t h - c a n c e r - b y - a g e \ C o l u m n s \ P r e v a l e n c e   -   N e o p l a s m s   -   S e x :   B o t h   -   A g e :   5 0 - 6 9   y e a r s   ( N u m b e r ) & g t ; \ P K < / K e y > < / D i a g r a m O b j e c t K e y > < D i a g r a m O b j e c t K e y > < K e y > R e l a t i o n s h i p s \ & l t ; T a b l e s \ 0 8   d i s e a s e - b u r d e n - r a t e s - b y - c a n c e r - t y p e s \ C o l u m n s \ D A L Y s   ( D i s a b i l i t y - A d j u s t e d   L i f e   Y e a r s )   -   T h y r o i d   c a n c e r   -   S e x :   B & g t ; - & l t ; T a b l e s \ 0 6   n u m b e r - o f - p e o p l e - w i t h - c a n c e r - b y - a g e \ C o l u m n s \ P r e v a l e n c e   -   N e o p l a s m s   -   S e x :   B o t h   -   A g e :   5 0 - 6 9   y e a r s   ( N u m b e r ) & g t ; \ C r o s s F i l t e r < / K e y > < / D i a g r a m O b j e c t K e y > < D i a g r a m O b j e c t K e y > < K e y > R e l a t i o n s h i p s \ & l t ; T a b l e s \ 0 9 _ c a n c e r - d e a t h s - r a t e - a n d - a g e - s t a n d a r d i z e d - r a t e - i n d e x \ C o l u m n s \ D e a t h s   -   N e o p l a s m s   -   S e x :   B o t h   -   A g e :   A l l   A g e s   ( R a t e ) & g t ; - & l t ; T a b l e s \ 0 6   n u m b e r - o f - p e o p l e - w i t h - c a n c e r - b y - a g e \ C o l u m n s \ P r e v a l e n c e   -   N e o p l a s m s   -   S e x :   B o t h   -   A g e :   1 5 - 4 9   y e a r s   ( N u m b e r ) & g t ; < / K e y > < / D i a g r a m O b j e c t K e y > < D i a g r a m O b j e c t K e y > < K e y > R e l a t i o n s h i p s \ & l t ; T a b l e s \ 0 9 _ c a n c e r - d e a t h s - r a t e - a n d - a g e - s t a n d a r d i z e d - r a t e - i n d e x \ C o l u m n s \ D e a t h s   -   N e o p l a s m s   -   S e x :   B o t h   -   A g e :   A l l   A g e s   ( R a t e ) & g t ; - & l t ; T a b l e s \ 0 6   n u m b e r - o f - p e o p l e - w i t h - c a n c e r - b y - a g e \ C o l u m n s \ P r e v a l e n c e   -   N e o p l a s m s   -   S e x :   B o t h   -   A g e :   1 5 - 4 9   y e a r s   ( N u m b e r ) & g t ; \ F K < / K e y > < / D i a g r a m O b j e c t K e y > < D i a g r a m O b j e c t K e y > < K e y > R e l a t i o n s h i p s \ & l t ; T a b l e s \ 0 9 _ c a n c e r - d e a t h s - r a t e - a n d - a g e - s t a n d a r d i z e d - r a t e - i n d e x \ C o l u m n s \ D e a t h s   -   N e o p l a s m s   -   S e x :   B o t h   -   A g e :   A l l   A g e s   ( R a t e ) & g t ; - & l t ; T a b l e s \ 0 6   n u m b e r - o f - p e o p l e - w i t h - c a n c e r - b y - a g e \ C o l u m n s \ P r e v a l e n c e   -   N e o p l a s m s   -   S e x :   B o t h   -   A g e :   1 5 - 4 9   y e a r s   ( N u m b e r ) & g t ; \ P K < / K e y > < / D i a g r a m O b j e c t K e y > < D i a g r a m O b j e c t K e y > < K e y > R e l a t i o n s h i p s \ & l t ; T a b l e s \ 0 9 _ c a n c e r - d e a t h s - r a t e - a n d - a g e - s t a n d a r d i z e d - r a t e - i n d e x \ C o l u m n s \ D e a t h s   -   N e o p l a s m s   -   S e x :   B o t h   -   A g e :   A l l   A g e s   ( R a t e ) & g t ; - & l t ; T a b l e s \ 0 6   n u m b e r - o f - p e o p l e - w i t h - c a n c e r - b y - a g e \ C o l u m n s \ P r e v a l e n c e   -   N e o p l a s m s   -   S e x :   B o t h   -   A g e :   1 5 - 4 9   y e a r s   ( N u m b e r ) & g t ; \ C r o s s F i l t e r < / K e y > < / D i a g r a m O b j e c t K e y > < / A l l K e y s > < S e l e c t e d K e y s > < D i a g r a m O b j e c t K e y > < K e y > R e l a t i o n s h i p s \ & l t ; T a b l e s \ 0 9 _ c a n c e r - d e a t h s - r a t e - a n d - a g e - s t a n d a r d i z e d - r a t e - i n d e x \ C o l u m n s \ D e a t h s   -   N e o p l a s m s   -   S e x :   B o t h   -   A g e :   A l l   A g e s   ( R a t e ) & g t ; - & l t ; T a b l e s \ 0 6   n u m b e r - o f - p e o p l e - w i t h - c a n c e r - b y - a g e \ C o l u m n s \ P r e v a l e n c e   -   N e o p l a s m s   -   S e x :   B o t h   -   A g e :   1 5 - 4 9   y e a r s   ( N u m b e r ) & g t ; 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 2 5 . 5 < / S c r o l l H o r i z o n t a l O f f s e t > < S c r o l l V e r t i c a l O f f s e t > 1 4 . 6 2 7 6 3 1 5 7 8 9 4 7 3 8 7 < / S c r o l l V e r t i c a l O f f s e t > < Z o o m P e r c e n t > 8 5 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 T a g s \ T a b l e s \ & l t ; T a b l e s \ 0 1   a n n u a l - n u m b e r - o f - d e a t h s - b y - c a u s e & g t ; < / K e y > < / a : K e y > < a : V a l u e   i : t y p e = " D i a g r a m D i s p l a y T a g V i e w S t a t e " > < I s N o t F i l t e r e d O u t > t r u e < / I s N o t F i l t e r e d O u t > < / a : V a l u e > < / a : K e y V a l u e O f D i a g r a m O b j e c t K e y a n y T y p e z b w N T n L X > < a : K e y V a l u e O f D i a g r a m O b j e c t K e y a n y T y p e z b w N T n L X > < a : K e y > < K e y > D y n a m i c   T a g s \ T a b l e s \ & l t ; T a b l e s \ 0 2   t o t a l - c a n c e r - d e a t h s - b y - t y p e & g t ; < / K e y > < / a : K e y > < a : V a l u e   i : t y p e = " D i a g r a m D i s p l a y T a g V i e w S t a t e " > < I s N o t F i l t e r e d O u t > t r u e < / I s N o t F i l t e r e d O u t > < / a : V a l u e > < / a : K e y V a l u e O f D i a g r a m O b j e c t K e y a n y T y p e z b w N T n L X > < a : K e y V a l u e O f D i a g r a m O b j e c t K e y a n y T y p e z b w N T n L X > < a : K e y > < K e y > D y n a m i c   T a g s \ T a b l e s \ & l t ; T a b l e s \ 0 3   c a n c e r - d e a t h - r a t e s - b y - a g e & g t ; < / K e y > < / a : K e y > < a : V a l u e   i : t y p e = " D i a g r a m D i s p l a y T a g V i e w S t a t e " > < I s N o t F i l t e r e d O u t > t r u e < / I s N o t F i l t e r e d O u t > < / a : V a l u e > < / a : K e y V a l u e O f D i a g r a m O b j e c t K e y a n y T y p e z b w N T n L X > < a : K e y V a l u e O f D i a g r a m O b j e c t K e y a n y T y p e z b w N T n L X > < a : K e y > < K e y > D y n a m i c   T a g s \ T a b l e s \ & l t ; T a b l e s \ 0 4 _ s h a r e - o f - p o p u l a t i o n - w i t h - c a n c e r - t y p e s _ & g t ; < / K e y > < / a : K e y > < a : V a l u e   i : t y p e = " D i a g r a m D i s p l a y T a g V i e w S t a t e " > < I s N o t F i l t e r e d O u t > t r u e < / I s N o t F i l t e r e d O u t > < / a : V a l u e > < / a : K e y V a l u e O f D i a g r a m O b j e c t K e y a n y T y p e z b w N T n L X > < a : K e y V a l u e O f D i a g r a m O b j e c t K e y a n y T y p e z b w N T n L X > < a : K e y > < K e y > D y n a m i c   T a g s \ T a b l e s \ & l t ; T a b l e s \ 0 5 _ s h a r e - o f - p o p u l a t i o n - w i t h - c a n c e r & g t ; < / K e y > < / a : K e y > < a : V a l u e   i : t y p e = " D i a g r a m D i s p l a y T a g V i e w S t a t e " > < I s N o t F i l t e r e d O u t > t r u e < / I s N o t F i l t e r e d O u t > < / a : V a l u e > < / a : K e y V a l u e O f D i a g r a m O b j e c t K e y a n y T y p e z b w N T n L X > < a : K e y V a l u e O f D i a g r a m O b j e c t K e y a n y T y p e z b w N T n L X > < a : K e y > < K e y > D y n a m i c   T a g s \ T a b l e s \ & l t ; T a b l e s \ 0 6   n u m b e r - o f - p e o p l e - w i t h - c a n c e r - b y - a g e & g t ; < / K e y > < / a : K e y > < a : V a l u e   i : t y p e = " D i a g r a m D i s p l a y T a g V i e w S t a t e " > < I s N o t F i l t e r e d O u t > t r u e < / I s N o t F i l t e r e d O u t > < / a : V a l u e > < / a : K e y V a l u e O f D i a g r a m O b j e c t K e y a n y T y p e z b w N T n L X > < a : K e y V a l u e O f D i a g r a m O b j e c t K e y a n y T y p e z b w N T n L X > < a : K e y > < K e y > D y n a m i c   T a g s \ T a b l e s \ & l t ; T a b l e s \ 0 7   s h a r e - o f - p o p u l a t i o n - w i t h - c a n c e r - b y - a g e & g t ; < / K e y > < / a : K e y > < a : V a l u e   i : t y p e = " D i a g r a m D i s p l a y T a g V i e w S t a t e " > < I s N o t F i l t e r e d O u t > t r u e < / I s N o t F i l t e r e d O u t > < / a : V a l u e > < / a : K e y V a l u e O f D i a g r a m O b j e c t K e y a n y T y p e z b w N T n L X > < a : K e y V a l u e O f D i a g r a m O b j e c t K e y a n y T y p e z b w N T n L X > < a : K e y > < K e y > D y n a m i c   T a g s \ T a b l e s \ & l t ; T a b l e s \ 0 8   d i s e a s e - b u r d e n - r a t e s - b y - c a n c e r - t y p e s & g t ; < / K e y > < / a : K e y > < a : V a l u e   i : t y p e = " D i a g r a m D i s p l a y T a g V i e w S t a t e " > < I s N o t F i l t e r e d O u t > t r u e < / I s N o t F i l t e r e d O u t > < / a : V a l u e > < / a : K e y V a l u e O f D i a g r a m O b j e c t K e y a n y T y p e z b w N T n L X > < a : K e y V a l u e O f D i a g r a m O b j e c t K e y a n y T y p e z b w N T n L X > < a : K e y > < K e y > D y n a m i c   T a g s \ T a b l e s \ & l t ; T a b l e s \ 0 9 _ c a n c e r - d e a t h s - r a t e - a n d - a g e - s t a n d a r d i z e d - r a t e - i n d e x & g t ; < / K e y > < / a : K e y > < a : V a l u e   i : t y p e = " D i a g r a m D i s p l a y T a g V i e w S t a t e " > < I s N o t F i l t e r e d O u t > t r u e < / I s N o t F i l t e r e d O u t > < / a : V a l u e > < / a : K e y V a l u e O f D i a g r a m O b j e c t K e y a n y T y p e z b w N T n L X > < a : K e y V a l u e O f D i a g r a m O b j e c t K e y a n y T y p e z b w N T n L X > < a : K e y > < K e y > T a b l e s \ 0 1   a n n u a l - n u m b e r - o f - d e a t h s - b y - c a u s e < / K e y > < / a : K e y > < a : V a l u e   i : t y p e = " D i a g r a m D i s p l a y N o d e V i e w S t a t e " > < H e i g h t > 4 5 9 < / H e i g h t > < I s E x p a n d e d > t r u e < / I s E x p a n d e d > < L a y e d O u t > t r u e < / L a y e d O u t > < W i d t h > 2 8 9 < / W i d t h > < / a : V a l u e > < / a : K e y V a l u e O f D i a g r a m O b j e c t K e y a n y T y p e z b w N T n L X > < a : K e y V a l u e O f D i a g r a m O b j e c t K e y a n y T y p e z b w N T n L X > < a : K e y > < K e y > T a b l e s \ 0 1   a n n u a l - n u m b e r - o f - d e a t h s - b y - c a u s e \ C o l u m n s \ E n t i t y < / K e y > < / a : K e y > < a : V a l u e   i : t y p e = " D i a g r a m D i s p l a y N o d e V i e w S t a t e " > < H e i g h t > 1 5 0 < / H e i g h t > < I s E x p a n d e d > t r u e < / I s E x p a n d e d > < W i d t h > 2 0 0 < / W i d t h > < / a : V a l u e > < / a : K e y V a l u e O f D i a g r a m O b j e c t K e y a n y T y p e z b w N T n L X > < a : K e y V a l u e O f D i a g r a m O b j e c t K e y a n y T y p e z b w N T n L X > < a : K e y > < K e y > T a b l e s \ 0 1   a n n u a l - n u m b e r - o f - d e a t h s - b y - c a u s e \ C o l u m n s \ C o d e < / K e y > < / a : K e y > < a : V a l u e   i : t y p e = " D i a g r a m D i s p l a y N o d e V i e w S t a t e " > < H e i g h t > 1 5 0 < / H e i g h t > < I s E x p a n d e d > t r u e < / I s E x p a n d e d > < W i d t h > 2 0 0 < / W i d t h > < / a : V a l u e > < / a : K e y V a l u e O f D i a g r a m O b j e c t K e y a n y T y p e z b w N T n L X > < a : K e y V a l u e O f D i a g r a m O b j e c t K e y a n y T y p e z b w N T n L X > < a : K e y > < K e y > T a b l e s \ 0 1   a n n u a l - n u m b e r - o f - d e a t h s - b y - c a u s e \ C o l u m n s \ Y e a r < / K e y > < / a : K e y > < a : V a l u e   i : t y p e = " D i a g r a m D i s p l a y N o d e V i e w S t a t e " > < H e i g h t > 1 5 0 < / H e i g h t > < I s E x p a n d e d > t r u e < / I s E x p a n d e d > < W i d t h > 2 0 0 < / W i d t h > < / a : V a l u e > < / a : K e y V a l u e O f D i a g r a m O b j e c t K e y a n y T y p e z b w N T n L X > < a : K e y V a l u e O f D i a g r a m O b j e c t K e y a n y T y p e z b w N T n L X > < a : K e y > < K e y > T a b l e s \ 0 1   a n n u a l - n u m b e r - o f - d e a t h s - b y - c a u s e \ C o l u m n s \ N u m b e r   o f   e x e c u t i o n s   ( A m n e s t y   I n t e r n a t i o n a l ) < / K e y > < / a : K e y > < a : V a l u e   i : t y p e = " D i a g r a m D i s p l a y N o d e V i e w S t a t e " > < H e i g h t > 1 5 0 < / H e i g h t > < I s E x p a n d e d > t r u e < / I s E x p a n d e d > < W i d t h > 2 0 0 < / W i d t h > < / a : V a l u e > < / a : K e y V a l u e O f D i a g r a m O b j e c t K e y a n y T y p e z b w N T n L X > < a : K e y V a l u e O f D i a g r a m O b j e c t K e y a n y T y p e z b w N T n L X > < a : K e y > < K e y > T a b l e s \ 0 1   a n n u a l - n u m b e r - o f - d e a t h s - b y - c a u s e \ C o l u m n s \ D e a t h s   -   M e n i n g i t i s   -   S e x :   B o t h   -   A g e :   A l l   A g e s   ( N u m b e r ) < / K e y > < / a : K e y > < a : V a l u e   i : t y p e = " D i a g r a m D i s p l a y N o d e V i e w S t a t e " > < H e i g h t > 1 5 0 < / H e i g h t > < I s E x p a n d e d > t r u e < / I s E x p a n d e d > < W i d t h > 2 0 0 < / W i d t h > < / a : V a l u e > < / a : K e y V a l u e O f D i a g r a m O b j e c t K e y a n y T y p e z b w N T n L X > < a : K e y V a l u e O f D i a g r a m O b j e c t K e y a n y T y p e z b w N T n L X > < a : K e y > < K e y > T a b l e s \ 0 1   a n n u a l - n u m b e r - o f - d e a t h s - b y - c a u s e \ C o l u m n s \ D e a t h s   -   A l z h e i m e r ' s   d i s e a s e   a n d   o t h e r   d e m e n t i a s   -   S e x :   B o t h   -   A < / K e y > < / a : K e y > < a : V a l u e   i : t y p e = " D i a g r a m D i s p l a y N o d e V i e w S t a t e " > < H e i g h t > 1 5 0 < / H e i g h t > < I s E x p a n d e d > t r u e < / I s E x p a n d e d > < W i d t h > 2 0 0 < / W i d t h > < / a : V a l u e > < / a : K e y V a l u e O f D i a g r a m O b j e c t K e y a n y T y p e z b w N T n L X > < a : K e y V a l u e O f D i a g r a m O b j e c t K e y a n y T y p e z b w N T n L X > < a : K e y > < K e y > T a b l e s \ 0 1   a n n u a l - n u m b e r - o f - d e a t h s - b y - c a u s e \ C o l u m n s \ D e a t h s   -   P a r k i n s o n ' s   d i s e a s e   -   S e x :   B o t h   -   A g e :   A l l   A g e s   ( N u m b e r < / K e y > < / a : K e y > < a : V a l u e   i : t y p e = " D i a g r a m D i s p l a y N o d e V i e w S t a t e " > < H e i g h t > 1 5 0 < / H e i g h t > < I s E x p a n d e d > t r u e < / I s E x p a n d e d > < W i d t h > 2 0 0 < / W i d t h > < / a : V a l u e > < / a : K e y V a l u e O f D i a g r a m O b j e c t K e y a n y T y p e z b w N T n L X > < a : K e y V a l u e O f D i a g r a m O b j e c t K e y a n y T y p e z b w N T n L X > < a : K e y > < K e y > T a b l e s \ 0 1   a n n u a l - n u m b e r - o f - d e a t h s - b y - c a u s e \ C o l u m n s \ D e a t h s   -   N u t r i t i o n a l   d e f i c i e n c i e s   -   S e x :   B o t h   -   A g e :   A l l   A g e s   ( N < / K e y > < / a : K e y > < a : V a l u e   i : t y p e = " D i a g r a m D i s p l a y N o d e V i e w S t a t e " > < H e i g h t > 1 5 0 < / H e i g h t > < I s E x p a n d e d > t r u e < / I s E x p a n d e d > < W i d t h > 2 0 0 < / W i d t h > < / a : V a l u e > < / a : K e y V a l u e O f D i a g r a m O b j e c t K e y a n y T y p e z b w N T n L X > < a : K e y V a l u e O f D i a g r a m O b j e c t K e y a n y T y p e z b w N T n L X > < a : K e y > < K e y > T a b l e s \ 0 1   a n n u a l - n u m b e r - o f - d e a t h s - b y - c a u s e \ C o l u m n s \ D e a t h s   -   M a l a r i a   -   S e x :   B o t h   -   A g e :   A l l   A g e s   ( N u m b e r ) < / K e y > < / a : K e y > < a : V a l u e   i : t y p e = " D i a g r a m D i s p l a y N o d e V i e w S t a t e " > < H e i g h t > 1 5 0 < / H e i g h t > < I s E x p a n d e d > t r u e < / I s E x p a n d e d > < W i d t h > 2 0 0 < / W i d t h > < / a : V a l u e > < / a : K e y V a l u e O f D i a g r a m O b j e c t K e y a n y T y p e z b w N T n L X > < a : K e y V a l u e O f D i a g r a m O b j e c t K e y a n y T y p e z b w N T n L X > < a : K e y > < K e y > T a b l e s \ 0 1   a n n u a l - n u m b e r - o f - d e a t h s - b y - c a u s e \ C o l u m n s \ D e a t h s   -   D r o w n i n g   -   S e x :   B o t h   -   A g e :   A l l   A g e s   ( N u m b e r ) < / K e y > < / a : K e y > < a : V a l u e   i : t y p e = " D i a g r a m D i s p l a y N o d e V i e w S t a t e " > < H e i g h t > 1 5 0 < / H e i g h t > < I s E x p a n d e d > t r u e < / I s E x p a n d e d > < W i d t h > 2 0 0 < / W i d t h > < / a : V a l u e > < / a : K e y V a l u e O f D i a g r a m O b j e c t K e y a n y T y p e z b w N T n L X > < a : K e y V a l u e O f D i a g r a m O b j e c t K e y a n y T y p e z b w N T n L X > < a : K e y > < K e y > T a b l e s \ 0 1   a n n u a l - n u m b e r - o f - d e a t h s - b y - c a u s e \ C o l u m n s \ D e a t h s   -   I n t e r p e r s o n a l   v i o l e n c e   -   S e x :   B o t h   -   A g e :   A l l   A g e s   ( N u m < / K e y > < / a : K e y > < a : V a l u e   i : t y p e = " D i a g r a m D i s p l a y N o d e V i e w S t a t e " > < H e i g h t > 1 5 0 < / H e i g h t > < I s E x p a n d e d > t r u e < / I s E x p a n d e d > < W i d t h > 2 0 0 < / W i d t h > < / a : V a l u e > < / a : K e y V a l u e O f D i a g r a m O b j e c t K e y a n y T y p e z b w N T n L X > < a : K e y V a l u e O f D i a g r a m O b j e c t K e y a n y T y p e z b w N T n L X > < a : K e y > < K e y > T a b l e s \ 0 1   a n n u a l - n u m b e r - o f - d e a t h s - b y - c a u s e \ C o l u m n s \ D e a t h s   -   M a t e r n a l   d i s o r d e r s   -   S e x :   B o t h   -   A g e :   A l l   A g e s   ( N u m b e r ) < / K e y > < / a : K e y > < a : V a l u e   i : t y p e = " D i a g r a m D i s p l a y N o d e V i e w S t a t e " > < H e i g h t > 1 5 0 < / H e i g h t > < I s E x p a n d e d > t r u e < / I s E x p a n d e d > < W i d t h > 2 0 0 < / W i d t h > < / a : V a l u e > < / a : K e y V a l u e O f D i a g r a m O b j e c t K e y a n y T y p e z b w N T n L X > < a : K e y V a l u e O f D i a g r a m O b j e c t K e y a n y T y p e z b w N T n L X > < a : K e y > < K e y > T a b l e s \ 0 1   a n n u a l - n u m b e r - o f - d e a t h s - b y - c a u s e \ C o l u m n s \ D e a t h s   -   H I V / A I D S   -   S e x :   B o t h   -   A g e :   A l l   A g e s   ( N u m b e r ) < / K e y > < / a : K e y > < a : V a l u e   i : t y p e = " D i a g r a m D i s p l a y N o d e V i e w S t a t e " > < H e i g h t > 1 5 0 < / H e i g h t > < I s E x p a n d e d > t r u e < / I s E x p a n d e d > < W i d t h > 2 0 0 < / W i d t h > < / a : V a l u e > < / a : K e y V a l u e O f D i a g r a m O b j e c t K e y a n y T y p e z b w N T n L X > < a : K e y V a l u e O f D i a g r a m O b j e c t K e y a n y T y p e z b w N T n L X > < a : K e y > < K e y > T a b l e s \ 0 1   a n n u a l - n u m b e r - o f - d e a t h s - b y - c a u s e \ C o l u m n s \ D e a t h s   -   D r u g   u s e   d i s o r d e r s   -   S e x :   B o t h   -   A g e :   A l l   A g e s   ( N u m b e r ) < / K e y > < / a : K e y > < a : V a l u e   i : t y p e = " D i a g r a m D i s p l a y N o d e V i e w S t a t e " > < H e i g h t > 1 5 0 < / H e i g h t > < I s E x p a n d e d > t r u e < / I s E x p a n d e d > < W i d t h > 2 0 0 < / W i d t h > < / a : V a l u e > < / a : K e y V a l u e O f D i a g r a m O b j e c t K e y a n y T y p e z b w N T n L X > < a : K e y V a l u e O f D i a g r a m O b j e c t K e y a n y T y p e z b w N T n L X > < a : K e y > < K e y > T a b l e s \ 0 1   a n n u a l - n u m b e r - o f - d e a t h s - b y - c a u s e \ C o l u m n s \ D e a t h s   -   T u b e r c u l o s i s   -   S e x :   B o t h   -   A g e :   A l l   A g e s   ( N u m b e r ) < / K e y > < / a : K e y > < a : V a l u e   i : t y p e = " D i a g r a m D i s p l a y N o d e V i e w S t a t e " > < H e i g h t > 1 5 0 < / H e i g h t > < I s E x p a n d e d > t r u e < / I s E x p a n d e d > < W i d t h > 2 0 0 < / W i d t h > < / a : V a l u e > < / a : K e y V a l u e O f D i a g r a m O b j e c t K e y a n y T y p e z b w N T n L X > < a : K e y V a l u e O f D i a g r a m O b j e c t K e y a n y T y p e z b w N T n L X > < a : K e y > < K e y > T a b l e s \ 0 1   a n n u a l - n u m b e r - o f - d e a t h s - b y - c a u s e \ C o l u m n s \ D e a t h s   -   C a r d i o v a s c u l a r   d i s e a s e s   -   S e x :   B o t h   -   A g e :   A l l   A g e s   ( N u < / K e y > < / a : K e y > < a : V a l u e   i : t y p e = " D i a g r a m D i s p l a y N o d e V i e w S t a t e " > < H e i g h t > 1 5 0 < / H e i g h t > < I s E x p a n d e d > t r u e < / I s E x p a n d e d > < W i d t h > 2 0 0 < / W i d t h > < / a : V a l u e > < / a : K e y V a l u e O f D i a g r a m O b j e c t K e y a n y T y p e z b w N T n L X > < a : K e y V a l u e O f D i a g r a m O b j e c t K e y a n y T y p e z b w N T n L X > < a : K e y > < K e y > T a b l e s \ 0 1   a n n u a l - n u m b e r - o f - d e a t h s - b y - c a u s e \ C o l u m n s \ D e a t h s   -   L o w e r   r e s p i r a t o r y   i n f e c t i o n s   -   S e x :   B o t h   -   A g e :   A l l   A g e < / K e y > < / a : K e y > < a : V a l u e   i : t y p e = " D i a g r a m D i s p l a y N o d e V i e w S t a t e " > < H e i g h t > 1 5 0 < / H e i g h t > < I s E x p a n d e d > t r u e < / I s E x p a n d e d > < W i d t h > 2 0 0 < / W i d t h > < / a : V a l u e > < / a : K e y V a l u e O f D i a g r a m O b j e c t K e y a n y T y p e z b w N T n L X > < a : K e y V a l u e O f D i a g r a m O b j e c t K e y a n y T y p e z b w N T n L X > < a : K e y > < K e y > T a b l e s \ 0 1   a n n u a l - n u m b e r - o f - d e a t h s - b y - c a u s e \ C o l u m n s \ D e a t h s   -   N e o n a t a l   d i s o r d e r s   -   S e x :   B o t h   -   A g e :   A l l   A g e s   ( N u m b e r ) < / K e y > < / a : K e y > < a : V a l u e   i : t y p e = " D i a g r a m D i s p l a y N o d e V i e w S t a t e " > < H e i g h t > 1 5 0 < / H e i g h t > < I s E x p a n d e d > t r u e < / I s E x p a n d e d > < W i d t h > 2 0 0 < / W i d t h > < / a : V a l u e > < / a : K e y V a l u e O f D i a g r a m O b j e c t K e y a n y T y p e z b w N T n L X > < a : K e y V a l u e O f D i a g r a m O b j e c t K e y a n y T y p e z b w N T n L X > < a : K e y > < K e y > T a b l e s \ 0 1   a n n u a l - n u m b e r - o f - d e a t h s - b y - c a u s e \ C o l u m n s \ D e a t h s   -   A l c o h o l   u s e   d i s o r d e r s   -   S e x :   B o t h   -   A g e :   A l l   A g e s   ( N u m b < / K e y > < / a : K e y > < a : V a l u e   i : t y p e = " D i a g r a m D i s p l a y N o d e V i e w S t a t e " > < H e i g h t > 1 5 0 < / H e i g h t > < I s E x p a n d e d > t r u e < / I s E x p a n d e d > < W i d t h > 2 0 0 < / W i d t h > < / a : V a l u e > < / a : K e y V a l u e O f D i a g r a m O b j e c t K e y a n y T y p e z b w N T n L X > < a : K e y V a l u e O f D i a g r a m O b j e c t K e y a n y T y p e z b w N T n L X > < a : K e y > < K e y > T a b l e s \ 0 1   a n n u a l - n u m b e r - o f - d e a t h s - b y - c a u s e \ C o l u m n s \ D e a t h s   -   S e l f - h a r m   -   S e x :   B o t h   -   A g e :   A l l   A g e s   ( N u m b e r ) < / K e y > < / a : K e y > < a : V a l u e   i : t y p e = " D i a g r a m D i s p l a y N o d e V i e w S t a t e " > < H e i g h t > 1 5 0 < / H e i g h t > < I s E x p a n d e d > t r u e < / I s E x p a n d e d > < W i d t h > 2 0 0 < / W i d t h > < / a : V a l u e > < / a : K e y V a l u e O f D i a g r a m O b j e c t K e y a n y T y p e z b w N T n L X > < a : K e y V a l u e O f D i a g r a m O b j e c t K e y a n y T y p e z b w N T n L X > < a : K e y > < K e y > T a b l e s \ 0 1   a n n u a l - n u m b e r - o f - d e a t h s - b y - c a u s e \ C o l u m n s \ D e a t h s   -   E x p o s u r e   t o   f o r c e s   o f   n a t u r e   -   S e x :   B o t h   -   A g e :   A l l   A g e < / K e y > < / a : K e y > < a : V a l u e   i : t y p e = " D i a g r a m D i s p l a y N o d e V i e w S t a t e " > < H e i g h t > 1 5 0 < / H e i g h t > < I s E x p a n d e d > t r u e < / I s E x p a n d e d > < W i d t h > 2 0 0 < / W i d t h > < / a : V a l u e > < / a : K e y V a l u e O f D i a g r a m O b j e c t K e y a n y T y p e z b w N T n L X > < a : K e y V a l u e O f D i a g r a m O b j e c t K e y a n y T y p e z b w N T n L X > < a : K e y > < K e y > T a b l e s \ 0 1   a n n u a l - n u m b e r - o f - d e a t h s - b y - c a u s e \ C o l u m n s \ D e a t h s   -   D i a r r h e a l   d i s e a s e s   -   S e x :   B o t h   -   A g e :   A l l   A g e s   ( N u m b e r ) < / K e y > < / a : K e y > < a : V a l u e   i : t y p e = " D i a g r a m D i s p l a y N o d e V i e w S t a t e " > < H e i g h t > 1 5 0 < / H e i g h t > < I s E x p a n d e d > t r u e < / I s E x p a n d e d > < W i d t h > 2 0 0 < / W i d t h > < / a : V a l u e > < / a : K e y V a l u e O f D i a g r a m O b j e c t K e y a n y T y p e z b w N T n L X > < a : K e y V a l u e O f D i a g r a m O b j e c t K e y a n y T y p e z b w N T n L X > < a : K e y > < K e y > T a b l e s \ 0 1   a n n u a l - n u m b e r - o f - d e a t h s - b y - c a u s e \ C o l u m n s \ D e a t h s   -   E n v i r o n m e n t a l   h e a t   a n d   c o l d   e x p o s u r e   -   S e x :   B o t h   -   A g e : < / K e y > < / a : K e y > < a : V a l u e   i : t y p e = " D i a g r a m D i s p l a y N o d e V i e w S t a t e " > < H e i g h t > 1 5 0 < / H e i g h t > < I s E x p a n d e d > t r u e < / I s E x p a n d e d > < W i d t h > 2 0 0 < / W i d t h > < / a : V a l u e > < / a : K e y V a l u e O f D i a g r a m O b j e c t K e y a n y T y p e z b w N T n L X > < a : K e y V a l u e O f D i a g r a m O b j e c t K e y a n y T y p e z b w N T n L X > < a : K e y > < K e y > T a b l e s \ 0 1   a n n u a l - n u m b e r - o f - d e a t h s - b y - c a u s e \ C o l u m n s \ D e a t h s   -   N e o p l a s m s   -   S e x :   B o t h   -   A g e :   A l l   A g e s   ( N u m b e r ) < / K e y > < / a : K e y > < a : V a l u e   i : t y p e = " D i a g r a m D i s p l a y N o d e V i e w S t a t e " > < H e i g h t > 1 5 0 < / H e i g h t > < I s E x p a n d e d > t r u e < / I s E x p a n d e d > < W i d t h > 2 0 0 < / W i d t h > < / a : V a l u e > < / a : K e y V a l u e O f D i a g r a m O b j e c t K e y a n y T y p e z b w N T n L X > < a : K e y V a l u e O f D i a g r a m O b j e c t K e y a n y T y p e z b w N T n L X > < a : K e y > < K e y > T a b l e s \ 0 1   a n n u a l - n u m b e r - o f - d e a t h s - b y - c a u s e \ C o l u m n s \ D e a t h s   -   C o n f l i c t   a n d   t e r r o r i s m   -   S e x :   B o t h   -   A g e :   A l l   A g e s   ( N u m < / K e y > < / a : K e y > < a : V a l u e   i : t y p e = " D i a g r a m D i s p l a y N o d e V i e w S t a t e " > < H e i g h t > 1 5 0 < / H e i g h t > < I s E x p a n d e d > t r u e < / I s E x p a n d e d > < W i d t h > 2 0 0 < / W i d t h > < / a : V a l u e > < / a : K e y V a l u e O f D i a g r a m O b j e c t K e y a n y T y p e z b w N T n L X > < a : K e y V a l u e O f D i a g r a m O b j e c t K e y a n y T y p e z b w N T n L X > < a : K e y > < K e y > T a b l e s \ 0 1   a n n u a l - n u m b e r - o f - d e a t h s - b y - c a u s e \ C o l u m n s \ D e a t h s   -   D i a b e t e s   m e l l i t u s   -   S e x :   B o t h   -   A g e :   A l l   A g e s   ( N u m b e r ) < / K e y > < / a : K e y > < a : V a l u e   i : t y p e = " D i a g r a m D i s p l a y N o d e V i e w S t a t e " > < H e i g h t > 1 5 0 < / H e i g h t > < I s E x p a n d e d > t r u e < / I s E x p a n d e d > < W i d t h > 2 0 0 < / W i d t h > < / a : V a l u e > < / a : K e y V a l u e O f D i a g r a m O b j e c t K e y a n y T y p e z b w N T n L X > < a : K e y V a l u e O f D i a g r a m O b j e c t K e y a n y T y p e z b w N T n L X > < a : K e y > < K e y > T a b l e s \ 0 1   a n n u a l - n u m b e r - o f - d e a t h s - b y - c a u s e \ C o l u m n s \ D e a t h s   -   C h r o n i c   k i d n e y   d i s e a s e   -   S e x :   B o t h   -   A g e :   A l l   A g e s   ( N u m < / K e y > < / a : K e y > < a : V a l u e   i : t y p e = " D i a g r a m D i s p l a y N o d e V i e w S t a t e " > < H e i g h t > 1 5 0 < / H e i g h t > < I s E x p a n d e d > t r u e < / I s E x p a n d e d > < W i d t h > 2 0 0 < / W i d t h > < / a : V a l u e > < / a : K e y V a l u e O f D i a g r a m O b j e c t K e y a n y T y p e z b w N T n L X > < a : K e y V a l u e O f D i a g r a m O b j e c t K e y a n y T y p e z b w N T n L X > < a : K e y > < K e y > T a b l e s \ 0 1   a n n u a l - n u m b e r - o f - d e a t h s - b y - c a u s e \ C o l u m n s \ D e a t h s   -   P o i s o n i n g s   -   S e x :   B o t h   -   A g e :   A l l   A g e s   ( N u m b e r ) < / K e y > < / a : K e y > < a : V a l u e   i : t y p e = " D i a g r a m D i s p l a y N o d e V i e w S t a t e " > < H e i g h t > 1 5 0 < / H e i g h t > < I s E x p a n d e d > t r u e < / I s E x p a n d e d > < W i d t h > 2 0 0 < / W i d t h > < / a : V a l u e > < / a : K e y V a l u e O f D i a g r a m O b j e c t K e y a n y T y p e z b w N T n L X > < a : K e y V a l u e O f D i a g r a m O b j e c t K e y a n y T y p e z b w N T n L X > < a : K e y > < K e y > T a b l e s \ 0 1   a n n u a l - n u m b e r - o f - d e a t h s - b y - c a u s e \ C o l u m n s \ D e a t h s   -   P r o t e i n - e n e r g y   m a l n u t r i t i o n   -   S e x :   B o t h   -   A g e :   A l l   A g e s < / K e y > < / a : K e y > < a : V a l u e   i : t y p e = " D i a g r a m D i s p l a y N o d e V i e w S t a t e " > < H e i g h t > 1 5 0 < / H e i g h t > < I s E x p a n d e d > t r u e < / I s E x p a n d e d > < W i d t h > 2 0 0 < / W i d t h > < / a : V a l u e > < / a : K e y V a l u e O f D i a g r a m O b j e c t K e y a n y T y p e z b w N T n L X > < a : K e y V a l u e O f D i a g r a m O b j e c t K e y a n y T y p e z b w N T n L X > < a : K e y > < K e y > T a b l e s \ 0 1   a n n u a l - n u m b e r - o f - d e a t h s - b y - c a u s e \ C o l u m n s \ T e r r o r i s m   ( d e a t h s ) < / K e y > < / a : K e y > < a : V a l u e   i : t y p e = " D i a g r a m D i s p l a y N o d e V i e w S t a t e " > < H e i g h t > 1 5 0 < / H e i g h t > < I s E x p a n d e d > t r u e < / I s E x p a n d e d > < W i d t h > 2 0 0 < / W i d t h > < / a : V a l u e > < / a : K e y V a l u e O f D i a g r a m O b j e c t K e y a n y T y p e z b w N T n L X > < a : K e y V a l u e O f D i a g r a m O b j e c t K e y a n y T y p e z b w N T n L X > < a : K e y > < K e y > T a b l e s \ 0 1   a n n u a l - n u m b e r - o f - d e a t h s - b y - c a u s e \ C o l u m n s \ D e a t h s   -   R o a d   i n j u r i e s   -   S e x :   B o t h   -   A g e :   A l l   A g e s   ( N u m b e r ) < / K e y > < / a : K e y > < a : V a l u e   i : t y p e = " D i a g r a m D i s p l a y N o d e V i e w S t a t e " > < H e i g h t > 1 5 0 < / H e i g h t > < I s E x p a n d e d > t r u e < / I s E x p a n d e d > < W i d t h > 2 0 0 < / W i d t h > < / a : V a l u e > < / a : K e y V a l u e O f D i a g r a m O b j e c t K e y a n y T y p e z b w N T n L X > < a : K e y V a l u e O f D i a g r a m O b j e c t K e y a n y T y p e z b w N T n L X > < a : K e y > < K e y > T a b l e s \ 0 1   a n n u a l - n u m b e r - o f - d e a t h s - b y - c a u s e \ C o l u m n s \ D e a t h s   -   C h r o n i c   r e s p i r a t o r y   d i s e a s e s   -   S e x :   B o t h   -   A g e :   A l l   A g e < / K e y > < / a : K e y > < a : V a l u e   i : t y p e = " D i a g r a m D i s p l a y N o d e V i e w S t a t e " > < H e i g h t > 1 5 0 < / H e i g h t > < I s E x p a n d e d > t r u e < / I s E x p a n d e d > < W i d t h > 2 0 0 < / W i d t h > < / a : V a l u e > < / a : K e y V a l u e O f D i a g r a m O b j e c t K e y a n y T y p e z b w N T n L X > < a : K e y V a l u e O f D i a g r a m O b j e c t K e y a n y T y p e z b w N T n L X > < a : K e y > < K e y > T a b l e s \ 0 1   a n n u a l - n u m b e r - o f - d e a t h s - b y - c a u s e \ C o l u m n s \ D e a t h s   -   C i r r h o s i s   a n d   o t h e r   c h r o n i c   l i v e r   d i s e a s e s   -   S e x :   B o t h < / K e y > < / a : K e y > < a : V a l u e   i : t y p e = " D i a g r a m D i s p l a y N o d e V i e w S t a t e " > < H e i g h t > 1 5 0 < / H e i g h t > < I s E x p a n d e d > t r u e < / I s E x p a n d e d > < W i d t h > 2 0 0 < / W i d t h > < / a : V a l u e > < / a : K e y V a l u e O f D i a g r a m O b j e c t K e y a n y T y p e z b w N T n L X > < a : K e y V a l u e O f D i a g r a m O b j e c t K e y a n y T y p e z b w N T n L X > < a : K e y > < K e y > T a b l e s \ 0 1   a n n u a l - n u m b e r - o f - d e a t h s - b y - c a u s e \ C o l u m n s \ D e a t h s   -   D i g e s t i v e   d i s e a s e s   -   S e x :   B o t h   -   A g e :   A l l   A g e s   ( N u m b e r ) < / K e y > < / a : K e y > < a : V a l u e   i : t y p e = " D i a g r a m D i s p l a y N o d e V i e w S t a t e " > < H e i g h t > 1 5 0 < / H e i g h t > < I s E x p a n d e d > t r u e < / I s E x p a n d e d > < W i d t h > 2 0 0 < / W i d t h > < / a : V a l u e > < / a : K e y V a l u e O f D i a g r a m O b j e c t K e y a n y T y p e z b w N T n L X > < a : K e y V a l u e O f D i a g r a m O b j e c t K e y a n y T y p e z b w N T n L X > < a : K e y > < K e y > T a b l e s \ 0 1   a n n u a l - n u m b e r - o f - d e a t h s - b y - c a u s e \ C o l u m n s \ D e a t h s   -   F i r e ,   h e a t ,   a n d   h o t   s u b s t a n c e s   -   S e x :   B o t h   -   A g e :   A l l   A < / K e y > < / a : K e y > < a : V a l u e   i : t y p e = " D i a g r a m D i s p l a y N o d e V i e w S t a t e " > < H e i g h t > 1 5 0 < / H e i g h t > < I s E x p a n d e d > t r u e < / I s E x p a n d e d > < W i d t h > 2 0 0 < / W i d t h > < / a : V a l u e > < / a : K e y V a l u e O f D i a g r a m O b j e c t K e y a n y T y p e z b w N T n L X > < a : K e y V a l u e O f D i a g r a m O b j e c t K e y a n y T y p e z b w N T n L X > < a : K e y > < K e y > T a b l e s \ 0 1   a n n u a l - n u m b e r - o f - d e a t h s - b y - c a u s e \ C o l u m n s \ D e a t h s   -   A c u t e   h e p a t i t i s   -   S e x :   B o t h   -   A g e :   A l l   A g e s   ( N u m b e r ) < / K e y > < / a : K e y > < a : V a l u e   i : t y p e = " D i a g r a m D i s p l a y N o d e V i e w S t a t e " > < H e i g h t > 1 5 0 < / H e i g h t > < I s E x p a n d e d > t r u e < / I s E x p a n d e d > < W i d t h > 2 0 0 < / W i d t h > < / a : V a l u e > < / a : K e y V a l u e O f D i a g r a m O b j e c t K e y a n y T y p e z b w N T n L X > < a : K e y V a l u e O f D i a g r a m O b j e c t K e y a n y T y p e z b w N T n L X > < a : K e y > < K e y > T a b l e s \ 0 1   a n n u a l - n u m b e r - o f - d e a t h s - b y - c a u s e \ M e a s u r e s \ S u m   o f   N u m b e r   o f   e x e c u t i o n s   ( A m n e s t y   I n t e r n a t i o n a l ) < / K e y > < / a : K e y > < a : V a l u e   i : t y p e = " D i a g r a m D i s p l a y N o d e V i e w S t a t e " > < H e i g h t > 1 5 0 < / H e i g h t > < I s E x p a n d e d > t r u e < / I s E x p a n d e d > < W i d t h > 2 0 0 < / W i d t h > < / a : V a l u e > < / a : K e y V a l u e O f D i a g r a m O b j e c t K e y a n y T y p e z b w N T n L X > < a : K e y V a l u e O f D i a g r a m O b j e c t K e y a n y T y p e z b w N T n L X > < a : K e y > < K e y > T a b l e s \ 0 1   a n n u a l - n u m b e r - o f - d e a t h s - b y - c a u s e \ S u m   o f   N u m b e r   o f   e x e c u t i o n s   ( A m n e s t y   I n t e r n a t i o n a l ) \ A d d i t i o n a l   I n f o \ I m p l i c i t   M e a s u r e < / K e y > < / a : K e y > < a : V a l u e   i : t y p e = " D i a g r a m D i s p l a y V i e w S t a t e I D i a g r a m T a g A d d i t i o n a l I n f o " / > < / a : K e y V a l u e O f D i a g r a m O b j e c t K e y a n y T y p e z b w N T n L X > < a : K e y V a l u e O f D i a g r a m O b j e c t K e y a n y T y p e z b w N T n L X > < a : K e y > < K e y > T a b l e s \ 0 1   a n n u a l - n u m b e r - o f - d e a t h s - b y - c a u s e \ M e a s u r e s \ S u m   o f   D e a t h s   -   M e n i n g i t i s   -   S e x :   B o t h   -   A g e :   A l l   A g e s   ( N u m b e r ) < / K e y > < / a : K e y > < a : V a l u e   i : t y p e = " D i a g r a m D i s p l a y N o d e V i e w S t a t e " > < H e i g h t > 1 5 0 < / H e i g h t > < I s E x p a n d e d > t r u e < / I s E x p a n d e d > < W i d t h > 2 0 0 < / W i d t h > < / a : V a l u e > < / a : K e y V a l u e O f D i a g r a m O b j e c t K e y a n y T y p e z b w N T n L X > < a : K e y V a l u e O f D i a g r a m O b j e c t K e y a n y T y p e z b w N T n L X > < a : K e y > < K e y > T a b l e s \ 0 1   a n n u a l - n u m b e r - o f - d e a t h s - b y - c a u s e \ S u m   o f   D e a t h s   -   M e n i n g i t i s 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 A l z h e i m e r ' s   d i s e a s e   a n d   o t h e r   d e m e n t i a s   -   S e x :   B o t h   -   A < / K e y > < / a : K e y > < a : V a l u e   i : t y p e = " D i a g r a m D i s p l a y N o d e V i e w S t a t e " > < H e i g h t > 1 5 0 < / H e i g h t > < I s E x p a n d e d > t r u e < / I s E x p a n d e d > < W i d t h > 2 0 0 < / W i d t h > < / a : V a l u e > < / a : K e y V a l u e O f D i a g r a m O b j e c t K e y a n y T y p e z b w N T n L X > < a : K e y V a l u e O f D i a g r a m O b j e c t K e y a n y T y p e z b w N T n L X > < a : K e y > < K e y > T a b l e s \ 0 1   a n n u a l - n u m b e r - o f - d e a t h s - b y - c a u s e \ S u m   o f   D e a t h s   -   A l z h e i m e r ' s   d i s e a s e   a n d   o t h e r   d e m e n t i a s   -   S e x :   B o t h   -   A \ A d d i t i o n a l   I n f o \ I m p l i c i t   M e a s u r e < / K e y > < / a : K e y > < a : V a l u e   i : t y p e = " D i a g r a m D i s p l a y V i e w S t a t e I D i a g r a m T a g A d d i t i o n a l I n f o " / > < / a : K e y V a l u e O f D i a g r a m O b j e c t K e y a n y T y p e z b w N T n L X > < a : K e y V a l u e O f D i a g r a m O b j e c t K e y a n y T y p e z b w N T n L X > < a : K e y > < K e y > T a b l e s \ 0 1   a n n u a l - n u m b e r - o f - d e a t h s - b y - c a u s e \ M e a s u r e s \ S u m   o f   D e a t h s   -   P a r k i n s o n ' s   d i s e a s e   -   S e x :   B o t h   -   A g e :   A l l   A g e s   ( N u m b e r < / K e y > < / a : K e y > < a : V a l u e   i : t y p e = " D i a g r a m D i s p l a y N o d e V i e w S t a t e " > < H e i g h t > 1 5 0 < / H e i g h t > < I s E x p a n d e d > t r u e < / I s E x p a n d e d > < W i d t h > 2 0 0 < / W i d t h > < / a : V a l u e > < / a : K e y V a l u e O f D i a g r a m O b j e c t K e y a n y T y p e z b w N T n L X > < a : K e y V a l u e O f D i a g r a m O b j e c t K e y a n y T y p e z b w N T n L X > < a : K e y > < K e y > T a b l e s \ 0 1   a n n u a l - n u m b e r - o f - d e a t h s - b y - c a u s e \ S u m   o f   D e a t h s   -   P a r k i n s o n ' s   d i s e a s e   -   S e x :   B o t h   -   A g e :   A l l   A g e s   ( N u m b e r \ A d d i t i o n a l   I n f o \ I m p l i c i t   M e a s u r e < / K e y > < / a : K e y > < a : V a l u e   i : t y p e = " D i a g r a m D i s p l a y V i e w S t a t e I D i a g r a m T a g A d d i t i o n a l I n f o " / > < / a : K e y V a l u e O f D i a g r a m O b j e c t K e y a n y T y p e z b w N T n L X > < a : K e y V a l u e O f D i a g r a m O b j e c t K e y a n y T y p e z b w N T n L X > < a : K e y > < K e y > T a b l e s \ 0 1   a n n u a l - n u m b e r - o f - d e a t h s - b y - c a u s e \ M e a s u r e s \ S u m   o f   D e a t h s   -   N u t r i t i o n a l   d e f i c i e n c i e s   -   S e x :   B o t h   -   A g e :   A l l   A g e s   ( N < / K e y > < / a : K e y > < a : V a l u e   i : t y p e = " D i a g r a m D i s p l a y N o d e V i e w S t a t e " > < H e i g h t > 1 5 0 < / H e i g h t > < I s E x p a n d e d > t r u e < / I s E x p a n d e d > < W i d t h > 2 0 0 < / W i d t h > < / a : V a l u e > < / a : K e y V a l u e O f D i a g r a m O b j e c t K e y a n y T y p e z b w N T n L X > < a : K e y V a l u e O f D i a g r a m O b j e c t K e y a n y T y p e z b w N T n L X > < a : K e y > < K e y > T a b l e s \ 0 1   a n n u a l - n u m b e r - o f - d e a t h s - b y - c a u s e \ S u m   o f   D e a t h s   -   N u t r i t i o n a l   d e f i c i e n c i e s   -   S e x :   B o t h   -   A g e :   A l l   A g e s   ( N \ A d d i t i o n a l   I n f o \ I m p l i c i t   M e a s u r e < / K e y > < / a : K e y > < a : V a l u e   i : t y p e = " D i a g r a m D i s p l a y V i e w S t a t e I D i a g r a m T a g A d d i t i o n a l I n f o " / > < / a : K e y V a l u e O f D i a g r a m O b j e c t K e y a n y T y p e z b w N T n L X > < a : K e y V a l u e O f D i a g r a m O b j e c t K e y a n y T y p e z b w N T n L X > < a : K e y > < K e y > T a b l e s \ 0 1   a n n u a l - n u m b e r - o f - d e a t h s - b y - c a u s e \ M e a s u r e s \ S u m   o f   D e a t h s   -   M a l a r i a   -   S e x :   B o t h   -   A g e :   A l l   A g e s   ( N u m b e r ) < / K e y > < / a : K e y > < a : V a l u e   i : t y p e = " D i a g r a m D i s p l a y N o d e V i e w S t a t e " > < H e i g h t > 1 5 0 < / H e i g h t > < I s E x p a n d e d > t r u e < / I s E x p a n d e d > < W i d t h > 2 0 0 < / W i d t h > < / a : V a l u e > < / a : K e y V a l u e O f D i a g r a m O b j e c t K e y a n y T y p e z b w N T n L X > < a : K e y V a l u e O f D i a g r a m O b j e c t K e y a n y T y p e z b w N T n L X > < a : K e y > < K e y > T a b l e s \ 0 1   a n n u a l - n u m b e r - o f - d e a t h s - b y - c a u s e \ S u m   o f   D e a t h s   -   M a l a r i a   -   S e x :   B o t h   -   A g e :   A l l   A g e s   ( N u m b e r ) \ A d d i t i o n a l   I n f o \ I m p l i c i t   M e a s u r e < / K e y > < / a : K e y > < a : V a l u e   i : t y p e = " D i a g r a m D i s p l a y V i e w S t a t e I D i a g r a m T a g A d d i t i o n a l I n f o " / > < / a : K e y V a l u e O f D i a g r a m O b j e c t K e y a n y T y p e z b w N T n L X > < a : K e y V a l u e O f D i a g r a m O b j e c t K e y a n y T y p e z b w N T n L X > < a : K e y > < K e y > T a b l e s \ 0 1   a n n u a l - n u m b e r - o f - d e a t h s - b y - c a u s e \ M e a s u r e s \ S u m   o f   D e a t h s   -   D r o w n i n g   -   S e x :   B o t h   -   A g e :   A l l   A g e s   ( N u m b e r ) < / K e y > < / a : K e y > < a : V a l u e   i : t y p e = " D i a g r a m D i s p l a y N o d e V i e w S t a t e " > < H e i g h t > 1 5 0 < / H e i g h t > < I s E x p a n d e d > t r u e < / I s E x p a n d e d > < W i d t h > 2 0 0 < / W i d t h > < / a : V a l u e > < / a : K e y V a l u e O f D i a g r a m O b j e c t K e y a n y T y p e z b w N T n L X > < a : K e y V a l u e O f D i a g r a m O b j e c t K e y a n y T y p e z b w N T n L X > < a : K e y > < K e y > T a b l e s \ 0 1   a n n u a l - n u m b e r - o f - d e a t h s - b y - c a u s e \ S u m   o f   D e a t h s   -   D r o w n i n g   -   S e x :   B o t h   -   A g e :   A l l   A g e s   ( N u m b e r ) \ A d d i t i o n a l   I n f o \ I m p l i c i t   M e a s u r e < / K e y > < / a : K e y > < a : V a l u e   i : t y p e = " D i a g r a m D i s p l a y V i e w S t a t e I D i a g r a m T a g A d d i t i o n a l I n f o " / > < / a : K e y V a l u e O f D i a g r a m O b j e c t K e y a n y T y p e z b w N T n L X > < a : K e y V a l u e O f D i a g r a m O b j e c t K e y a n y T y p e z b w N T n L X > < a : K e y > < K e y > T a b l e s \ 0 1   a n n u a l - n u m b e r - o f - d e a t h s - b y - c a u s e \ M e a s u r e s \ S u m   o f   D e a t h s   -   I n t e r p e r s o n a l   v i o l e n c e   -   S e x :   B o t h   -   A g e :   A l l   A g e s   ( N u m < / K e y > < / a : K e y > < a : V a l u e   i : t y p e = " D i a g r a m D i s p l a y N o d e V i e w S t a t e " > < H e i g h t > 1 5 0 < / H e i g h t > < I s E x p a n d e d > t r u e < / I s E x p a n d e d > < W i d t h > 2 0 0 < / W i d t h > < / a : V a l u e > < / a : K e y V a l u e O f D i a g r a m O b j e c t K e y a n y T y p e z b w N T n L X > < a : K e y V a l u e O f D i a g r a m O b j e c t K e y a n y T y p e z b w N T n L X > < a : K e y > < K e y > T a b l e s \ 0 1   a n n u a l - n u m b e r - o f - d e a t h s - b y - c a u s e \ S u m   o f   D e a t h s   -   I n t e r p e r s o n a l   v i o l e n c e   -   S e x :   B o t h   -   A g e :   A l l   A g e s   ( N u m \ A d d i t i o n a l   I n f o \ I m p l i c i t   M e a s u r e < / K e y > < / a : K e y > < a : V a l u e   i : t y p e = " D i a g r a m D i s p l a y V i e w S t a t e I D i a g r a m T a g A d d i t i o n a l I n f o " / > < / a : K e y V a l u e O f D i a g r a m O b j e c t K e y a n y T y p e z b w N T n L X > < a : K e y V a l u e O f D i a g r a m O b j e c t K e y a n y T y p e z b w N T n L X > < a : K e y > < K e y > T a b l e s \ 0 1   a n n u a l - n u m b e r - o f - d e a t h s - b y - c a u s e \ M e a s u r e s \ S u m   o f   D e a t h s   -   M a t e r n a l   d i s o r d e r s   -   S e x :   B o t h   -   A g e :   A l l   A g e s   ( N u m b e r ) < / K e y > < / a : K e y > < a : V a l u e   i : t y p e = " D i a g r a m D i s p l a y N o d e V i e w S t a t e " > < H e i g h t > 1 5 0 < / H e i g h t > < I s E x p a n d e d > t r u e < / I s E x p a n d e d > < W i d t h > 2 0 0 < / W i d t h > < / a : V a l u e > < / a : K e y V a l u e O f D i a g r a m O b j e c t K e y a n y T y p e z b w N T n L X > < a : K e y V a l u e O f D i a g r a m O b j e c t K e y a n y T y p e z b w N T n L X > < a : K e y > < K e y > T a b l e s \ 0 1   a n n u a l - n u m b e r - o f - d e a t h s - b y - c a u s e \ S u m   o f   D e a t h s   -   M a t e r n a l   d i s o r d e r s 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 H I V / A I D S   -   S e x :   B o t h   -   A g e :   A l l   A g e s   ( N u m b e r ) < / K e y > < / a : K e y > < a : V a l u e   i : t y p e = " D i a g r a m D i s p l a y N o d e V i e w S t a t e " > < H e i g h t > 1 5 0 < / H e i g h t > < I s E x p a n d e d > t r u e < / I s E x p a n d e d > < W i d t h > 2 0 0 < / W i d t h > < / a : V a l u e > < / a : K e y V a l u e O f D i a g r a m O b j e c t K e y a n y T y p e z b w N T n L X > < a : K e y V a l u e O f D i a g r a m O b j e c t K e y a n y T y p e z b w N T n L X > < a : K e y > < K e y > T a b l e s \ 0 1   a n n u a l - n u m b e r - o f - d e a t h s - b y - c a u s e \ S u m   o f   D e a t h s   -   H I V / A I D S 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 D r u g   u s e   d i s o r d e r s   -   S e x :   B o t h   -   A g e :   A l l   A g e s   ( N u m b e r ) < / K e y > < / a : K e y > < a : V a l u e   i : t y p e = " D i a g r a m D i s p l a y N o d e V i e w S t a t e " > < H e i g h t > 1 5 0 < / H e i g h t > < I s E x p a n d e d > t r u e < / I s E x p a n d e d > < W i d t h > 2 0 0 < / W i d t h > < / a : V a l u e > < / a : K e y V a l u e O f D i a g r a m O b j e c t K e y a n y T y p e z b w N T n L X > < a : K e y V a l u e O f D i a g r a m O b j e c t K e y a n y T y p e z b w N T n L X > < a : K e y > < K e y > T a b l e s \ 0 1   a n n u a l - n u m b e r - o f - d e a t h s - b y - c a u s e \ S u m   o f   D e a t h s   -   D r u g   u s e   d i s o r d e r s 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 T u b e r c u l o s i s   -   S e x :   B o t h   -   A g e :   A l l   A g e s   ( N u m b e r ) < / K e y > < / a : K e y > < a : V a l u e   i : t y p e = " D i a g r a m D i s p l a y N o d e V i e w S t a t e " > < H e i g h t > 1 5 0 < / H e i g h t > < I s E x p a n d e d > t r u e < / I s E x p a n d e d > < W i d t h > 2 0 0 < / W i d t h > < / a : V a l u e > < / a : K e y V a l u e O f D i a g r a m O b j e c t K e y a n y T y p e z b w N T n L X > < a : K e y V a l u e O f D i a g r a m O b j e c t K e y a n y T y p e z b w N T n L X > < a : K e y > < K e y > T a b l e s \ 0 1   a n n u a l - n u m b e r - o f - d e a t h s - b y - c a u s e \ S u m   o f   D e a t h s   -   T u b e r c u l o s i s 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 C a r d i o v a s c u l a r   d i s e a s e s   -   S e x :   B o t h   -   A g e :   A l l   A g e s   ( N u < / K e y > < / a : K e y > < a : V a l u e   i : t y p e = " D i a g r a m D i s p l a y N o d e V i e w S t a t e " > < H e i g h t > 1 5 0 < / H e i g h t > < I s E x p a n d e d > t r u e < / I s E x p a n d e d > < W i d t h > 2 0 0 < / W i d t h > < / a : V a l u e > < / a : K e y V a l u e O f D i a g r a m O b j e c t K e y a n y T y p e z b w N T n L X > < a : K e y V a l u e O f D i a g r a m O b j e c t K e y a n y T y p e z b w N T n L X > < a : K e y > < K e y > T a b l e s \ 0 1   a n n u a l - n u m b e r - o f - d e a t h s - b y - c a u s e \ S u m   o f   D e a t h s   -   C a r d i o v a s c u l a r   d i s e a s e s   -   S e x :   B o t h   -   A g e :   A l l   A g e s   ( N u \ A d d i t i o n a l   I n f o \ I m p l i c i t   M e a s u r e < / K e y > < / a : K e y > < a : V a l u e   i : t y p e = " D i a g r a m D i s p l a y V i e w S t a t e I D i a g r a m T a g A d d i t i o n a l I n f o " / > < / a : K e y V a l u e O f D i a g r a m O b j e c t K e y a n y T y p e z b w N T n L X > < a : K e y V a l u e O f D i a g r a m O b j e c t K e y a n y T y p e z b w N T n L X > < a : K e y > < K e y > T a b l e s \ 0 1   a n n u a l - n u m b e r - o f - d e a t h s - b y - c a u s e \ M e a s u r e s \ S u m   o f   D e a t h s   -   L o w e r   r e s p i r a t o r y   i n f e c t i o n s   -   S e x :   B o t h   -   A g e :   A l l   A g e < / K e y > < / a : K e y > < a : V a l u e   i : t y p e = " D i a g r a m D i s p l a y N o d e V i e w S t a t e " > < H e i g h t > 1 5 0 < / H e i g h t > < I s E x p a n d e d > t r u e < / I s E x p a n d e d > < W i d t h > 2 0 0 < / W i d t h > < / a : V a l u e > < / a : K e y V a l u e O f D i a g r a m O b j e c t K e y a n y T y p e z b w N T n L X > < a : K e y V a l u e O f D i a g r a m O b j e c t K e y a n y T y p e z b w N T n L X > < a : K e y > < K e y > T a b l e s \ 0 1   a n n u a l - n u m b e r - o f - d e a t h s - b y - c a u s e \ S u m   o f   D e a t h s   -   L o w e r   r e s p i r a t o r y   i n f e c t i o n s   -   S e x :   B o t h   -   A g e :   A l l   A g e \ A d d i t i o n a l   I n f o \ I m p l i c i t   M e a s u r e < / K e y > < / a : K e y > < a : V a l u e   i : t y p e = " D i a g r a m D i s p l a y V i e w S t a t e I D i a g r a m T a g A d d i t i o n a l I n f o " / > < / a : K e y V a l u e O f D i a g r a m O b j e c t K e y a n y T y p e z b w N T n L X > < a : K e y V a l u e O f D i a g r a m O b j e c t K e y a n y T y p e z b w N T n L X > < a : K e y > < K e y > T a b l e s \ 0 1   a n n u a l - n u m b e r - o f - d e a t h s - b y - c a u s e \ M e a s u r e s \ S u m   o f   D e a t h s   -   N e o n a t a l   d i s o r d e r s   -   S e x :   B o t h   -   A g e :   A l l   A g e s   ( N u m b e r ) < / K e y > < / a : K e y > < a : V a l u e   i : t y p e = " D i a g r a m D i s p l a y N o d e V i e w S t a t e " > < H e i g h t > 1 5 0 < / H e i g h t > < I s E x p a n d e d > t r u e < / I s E x p a n d e d > < W i d t h > 2 0 0 < / W i d t h > < / a : V a l u e > < / a : K e y V a l u e O f D i a g r a m O b j e c t K e y a n y T y p e z b w N T n L X > < a : K e y V a l u e O f D i a g r a m O b j e c t K e y a n y T y p e z b w N T n L X > < a : K e y > < K e y > T a b l e s \ 0 1   a n n u a l - n u m b e r - o f - d e a t h s - b y - c a u s e \ S u m   o f   D e a t h s   -   N e o n a t a l   d i s o r d e r s 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 A l c o h o l   u s e   d i s o r d e r s   -   S e x :   B o t h   -   A g e :   A l l   A g e s   ( N u m b < / K e y > < / a : K e y > < a : V a l u e   i : t y p e = " D i a g r a m D i s p l a y N o d e V i e w S t a t e " > < H e i g h t > 1 5 0 < / H e i g h t > < I s E x p a n d e d > t r u e < / I s E x p a n d e d > < W i d t h > 2 0 0 < / W i d t h > < / a : V a l u e > < / a : K e y V a l u e O f D i a g r a m O b j e c t K e y a n y T y p e z b w N T n L X > < a : K e y V a l u e O f D i a g r a m O b j e c t K e y a n y T y p e z b w N T n L X > < a : K e y > < K e y > T a b l e s \ 0 1   a n n u a l - n u m b e r - o f - d e a t h s - b y - c a u s e \ S u m   o f   D e a t h s   -   A l c o h o l   u s e   d i s o r d e r s   -   S e x :   B o t h   -   A g e :   A l l   A g e s   ( N u m b \ A d d i t i o n a l   I n f o \ I m p l i c i t   M e a s u r e < / K e y > < / a : K e y > < a : V a l u e   i : t y p e = " D i a g r a m D i s p l a y V i e w S t a t e I D i a g r a m T a g A d d i t i o n a l I n f o " / > < / a : K e y V a l u e O f D i a g r a m O b j e c t K e y a n y T y p e z b w N T n L X > < a : K e y V a l u e O f D i a g r a m O b j e c t K e y a n y T y p e z b w N T n L X > < a : K e y > < K e y > T a b l e s \ 0 1   a n n u a l - n u m b e r - o f - d e a t h s - b y - c a u s e \ M e a s u r e s \ S u m   o f   D e a t h s   -   S e l f - h a r m   -   S e x :   B o t h   -   A g e :   A l l   A g e s   ( N u m b e r ) < / K e y > < / a : K e y > < a : V a l u e   i : t y p e = " D i a g r a m D i s p l a y N o d e V i e w S t a t e " > < H e i g h t > 1 5 0 < / H e i g h t > < I s E x p a n d e d > t r u e < / I s E x p a n d e d > < W i d t h > 2 0 0 < / W i d t h > < / a : V a l u e > < / a : K e y V a l u e O f D i a g r a m O b j e c t K e y a n y T y p e z b w N T n L X > < a : K e y V a l u e O f D i a g r a m O b j e c t K e y a n y T y p e z b w N T n L X > < a : K e y > < K e y > T a b l e s \ 0 1   a n n u a l - n u m b e r - o f - d e a t h s - b y - c a u s e \ S u m   o f   D e a t h s   -   S e l f - h a r m   -   S e x :   B o t h   -   A g e :   A l l   A g e s   ( N u m b e r ) \ A d d i t i o n a l   I n f o \ I m p l i c i t   M e a s u r e < / K e y > < / a : K e y > < a : V a l u e   i : t y p e = " D i a g r a m D i s p l a y V i e w S t a t e I D i a g r a m T a g A d d i t i o n a l I n f o " / > < / a : K e y V a l u e O f D i a g r a m O b j e c t K e y a n y T y p e z b w N T n L X > < a : K e y V a l u e O f D i a g r a m O b j e c t K e y a n y T y p e z b w N T n L X > < a : K e y > < K e y > T a b l e s \ 0 1   a n n u a l - n u m b e r - o f - d e a t h s - b y - c a u s e \ M e a s u r e s \ S u m   o f   D e a t h s   -   E x p o s u r e   t o   f o r c e s   o f   n a t u r e   -   S e x :   B o t h   -   A g e :   A l l   A g e < / K e y > < / a : K e y > < a : V a l u e   i : t y p e = " D i a g r a m D i s p l a y N o d e V i e w S t a t e " > < H e i g h t > 1 5 0 < / H e i g h t > < I s E x p a n d e d > t r u e < / I s E x p a n d e d > < W i d t h > 2 0 0 < / W i d t h > < / a : V a l u e > < / a : K e y V a l u e O f D i a g r a m O b j e c t K e y a n y T y p e z b w N T n L X > < a : K e y V a l u e O f D i a g r a m O b j e c t K e y a n y T y p e z b w N T n L X > < a : K e y > < K e y > T a b l e s \ 0 1   a n n u a l - n u m b e r - o f - d e a t h s - b y - c a u s e \ S u m   o f   D e a t h s   -   E x p o s u r e   t o   f o r c e s   o f   n a t u r e   -   S e x :   B o t h   -   A g e :   A l l   A g e \ A d d i t i o n a l   I n f o \ I m p l i c i t   M e a s u r e < / K e y > < / a : K e y > < a : V a l u e   i : t y p e = " D i a g r a m D i s p l a y V i e w S t a t e I D i a g r a m T a g A d d i t i o n a l I n f o " / > < / a : K e y V a l u e O f D i a g r a m O b j e c t K e y a n y T y p e z b w N T n L X > < a : K e y V a l u e O f D i a g r a m O b j e c t K e y a n y T y p e z b w N T n L X > < a : K e y > < K e y > T a b l e s \ 0 1   a n n u a l - n u m b e r - o f - d e a t h s - b y - c a u s e \ M e a s u r e s \ S u m   o f   D e a t h s   -   D i a r r h e a l   d i s e a s e s   -   S e x :   B o t h   -   A g e :   A l l   A g e s   ( N u m b e r ) < / K e y > < / a : K e y > < a : V a l u e   i : t y p e = " D i a g r a m D i s p l a y N o d e V i e w S t a t e " > < H e i g h t > 1 5 0 < / H e i g h t > < I s E x p a n d e d > t r u e < / I s E x p a n d e d > < W i d t h > 2 0 0 < / W i d t h > < / a : V a l u e > < / a : K e y V a l u e O f D i a g r a m O b j e c t K e y a n y T y p e z b w N T n L X > < a : K e y V a l u e O f D i a g r a m O b j e c t K e y a n y T y p e z b w N T n L X > < a : K e y > < K e y > T a b l e s \ 0 1   a n n u a l - n u m b e r - o f - d e a t h s - b y - c a u s e \ S u m   o f   D e a t h s   -   D i a r r h e a l   d i s e a s e s 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 E n v i r o n m e n t a l   h e a t   a n d   c o l d   e x p o s u r e   -   S e x :   B o t h   -   A g e : < / K e y > < / a : K e y > < a : V a l u e   i : t y p e = " D i a g r a m D i s p l a y N o d e V i e w S t a t e " > < H e i g h t > 1 5 0 < / H e i g h t > < I s E x p a n d e d > t r u e < / I s E x p a n d e d > < W i d t h > 2 0 0 < / W i d t h > < / a : V a l u e > < / a : K e y V a l u e O f D i a g r a m O b j e c t K e y a n y T y p e z b w N T n L X > < a : K e y V a l u e O f D i a g r a m O b j e c t K e y a n y T y p e z b w N T n L X > < a : K e y > < K e y > T a b l e s \ 0 1   a n n u a l - n u m b e r - o f - d e a t h s - b y - c a u s e \ S u m   o f   D e a t h s   -   E n v i r o n m e n t a l   h e a t   a n d   c o l d   e x p o s u r e   -   S e x :   B o t h   -   A g e : \ A d d i t i o n a l   I n f o \ I m p l i c i t   M e a s u r e < / K e y > < / a : K e y > < a : V a l u e   i : t y p e = " D i a g r a m D i s p l a y V i e w S t a t e I D i a g r a m T a g A d d i t i o n a l I n f o " / > < / a : K e y V a l u e O f D i a g r a m O b j e c t K e y a n y T y p e z b w N T n L X > < a : K e y V a l u e O f D i a g r a m O b j e c t K e y a n y T y p e z b w N T n L X > < a : K e y > < K e y > T a b l e s \ 0 1   a n n u a l - n u m b e r - o f - d e a t h s - b y - c a u s e \ M e a s u r e s \ S u m   o f   D e a t h s   -   N e o p l a s m s   -   S e x :   B o t h   -   A g e :   A l l   A g e s   ( N u m b e r ) < / K e y > < / a : K e y > < a : V a l u e   i : t y p e = " D i a g r a m D i s p l a y N o d e V i e w S t a t e " > < H e i g h t > 1 5 0 < / H e i g h t > < I s E x p a n d e d > t r u e < / I s E x p a n d e d > < W i d t h > 2 0 0 < / W i d t h > < / a : V a l u e > < / a : K e y V a l u e O f D i a g r a m O b j e c t K e y a n y T y p e z b w N T n L X > < a : K e y V a l u e O f D i a g r a m O b j e c t K e y a n y T y p e z b w N T n L X > < a : K e y > < K e y > T a b l e s \ 0 1   a n n u a l - n u m b e r - o f - d e a t h s - b y - c a u s e \ S u m   o f   D e a t h s   -   N e o p l a s m s 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 C o n f l i c t   a n d   t e r r o r i s m   -   S e x :   B o t h   -   A g e :   A l l   A g e s   ( N u m < / K e y > < / a : K e y > < a : V a l u e   i : t y p e = " D i a g r a m D i s p l a y N o d e V i e w S t a t e " > < H e i g h t > 1 5 0 < / H e i g h t > < I s E x p a n d e d > t r u e < / I s E x p a n d e d > < W i d t h > 2 0 0 < / W i d t h > < / a : V a l u e > < / a : K e y V a l u e O f D i a g r a m O b j e c t K e y a n y T y p e z b w N T n L X > < a : K e y V a l u e O f D i a g r a m O b j e c t K e y a n y T y p e z b w N T n L X > < a : K e y > < K e y > T a b l e s \ 0 1   a n n u a l - n u m b e r - o f - d e a t h s - b y - c a u s e \ S u m   o f   D e a t h s   -   C o n f l i c t   a n d   t e r r o r i s m   -   S e x :   B o t h   -   A g e :   A l l   A g e s   ( N u m \ A d d i t i o n a l   I n f o \ I m p l i c i t   M e a s u r e < / K e y > < / a : K e y > < a : V a l u e   i : t y p e = " D i a g r a m D i s p l a y V i e w S t a t e I D i a g r a m T a g A d d i t i o n a l I n f o " / > < / a : K e y V a l u e O f D i a g r a m O b j e c t K e y a n y T y p e z b w N T n L X > < a : K e y V a l u e O f D i a g r a m O b j e c t K e y a n y T y p e z b w N T n L X > < a : K e y > < K e y > T a b l e s \ 0 1   a n n u a l - n u m b e r - o f - d e a t h s - b y - c a u s e \ M e a s u r e s \ S u m   o f   D e a t h s   -   D i a b e t e s   m e l l i t u s   -   S e x :   B o t h   -   A g e :   A l l   A g e s   ( N u m b e r ) < / K e y > < / a : K e y > < a : V a l u e   i : t y p e = " D i a g r a m D i s p l a y N o d e V i e w S t a t e " > < H e i g h t > 1 5 0 < / H e i g h t > < I s E x p a n d e d > t r u e < / I s E x p a n d e d > < W i d t h > 2 0 0 < / W i d t h > < / a : V a l u e > < / a : K e y V a l u e O f D i a g r a m O b j e c t K e y a n y T y p e z b w N T n L X > < a : K e y V a l u e O f D i a g r a m O b j e c t K e y a n y T y p e z b w N T n L X > < a : K e y > < K e y > T a b l e s \ 0 1   a n n u a l - n u m b e r - o f - d e a t h s - b y - c a u s e \ S u m   o f   D e a t h s   -   D i a b e t e s   m e l l i t u s 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 C h r o n i c   k i d n e y   d i s e a s e   -   S e x :   B o t h   -   A g e :   A l l   A g e s   ( N u m < / K e y > < / a : K e y > < a : V a l u e   i : t y p e = " D i a g r a m D i s p l a y N o d e V i e w S t a t e " > < H e i g h t > 1 5 0 < / H e i g h t > < I s E x p a n d e d > t r u e < / I s E x p a n d e d > < W i d t h > 2 0 0 < / W i d t h > < / a : V a l u e > < / a : K e y V a l u e O f D i a g r a m O b j e c t K e y a n y T y p e z b w N T n L X > < a : K e y V a l u e O f D i a g r a m O b j e c t K e y a n y T y p e z b w N T n L X > < a : K e y > < K e y > T a b l e s \ 0 1   a n n u a l - n u m b e r - o f - d e a t h s - b y - c a u s e \ S u m   o f   D e a t h s   -   C h r o n i c   k i d n e y   d i s e a s e   -   S e x :   B o t h   -   A g e :   A l l   A g e s   ( N u m \ A d d i t i o n a l   I n f o \ I m p l i c i t   M e a s u r e < / K e y > < / a : K e y > < a : V a l u e   i : t y p e = " D i a g r a m D i s p l a y V i e w S t a t e I D i a g r a m T a g A d d i t i o n a l I n f o " / > < / a : K e y V a l u e O f D i a g r a m O b j e c t K e y a n y T y p e z b w N T n L X > < a : K e y V a l u e O f D i a g r a m O b j e c t K e y a n y T y p e z b w N T n L X > < a : K e y > < K e y > T a b l e s \ 0 1   a n n u a l - n u m b e r - o f - d e a t h s - b y - c a u s e \ M e a s u r e s \ S u m   o f   D e a t h s   -   P o i s o n i n g s   -   S e x :   B o t h   -   A g e :   A l l   A g e s   ( N u m b e r ) < / K e y > < / a : K e y > < a : V a l u e   i : t y p e = " D i a g r a m D i s p l a y N o d e V i e w S t a t e " > < H e i g h t > 1 5 0 < / H e i g h t > < I s E x p a n d e d > t r u e < / I s E x p a n d e d > < W i d t h > 2 0 0 < / W i d t h > < / a : V a l u e > < / a : K e y V a l u e O f D i a g r a m O b j e c t K e y a n y T y p e z b w N T n L X > < a : K e y V a l u e O f D i a g r a m O b j e c t K e y a n y T y p e z b w N T n L X > < a : K e y > < K e y > T a b l e s \ 0 1   a n n u a l - n u m b e r - o f - d e a t h s - b y - c a u s e \ S u m   o f   D e a t h s   -   P o i s o n i n g s 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 P r o t e i n - e n e r g y   m a l n u t r i t i o n   -   S e x :   B o t h   -   A g e :   A l l   A g e s < / K e y > < / a : K e y > < a : V a l u e   i : t y p e = " D i a g r a m D i s p l a y N o d e V i e w S t a t e " > < H e i g h t > 1 5 0 < / H e i g h t > < I s E x p a n d e d > t r u e < / I s E x p a n d e d > < W i d t h > 2 0 0 < / W i d t h > < / a : V a l u e > < / a : K e y V a l u e O f D i a g r a m O b j e c t K e y a n y T y p e z b w N T n L X > < a : K e y V a l u e O f D i a g r a m O b j e c t K e y a n y T y p e z b w N T n L X > < a : K e y > < K e y > T a b l e s \ 0 1   a n n u a l - n u m b e r - o f - d e a t h s - b y - c a u s e \ S u m   o f   D e a t h s   -   P r o t e i n - e n e r g y   m a l n u t r i t i o n   -   S e x :   B o t h   -   A g e :   A l l   A g e s \ A d d i t i o n a l   I n f o \ I m p l i c i t   M e a s u r e < / K e y > < / a : K e y > < a : V a l u e   i : t y p e = " D i a g r a m D i s p l a y V i e w S t a t e I D i a g r a m T a g A d d i t i o n a l I n f o " / > < / a : K e y V a l u e O f D i a g r a m O b j e c t K e y a n y T y p e z b w N T n L X > < a : K e y V a l u e O f D i a g r a m O b j e c t K e y a n y T y p e z b w N T n L X > < a : K e y > < K e y > T a b l e s \ 0 1   a n n u a l - n u m b e r - o f - d e a t h s - b y - c a u s e \ M e a s u r e s \ S u m   o f   T e r r o r i s m   ( d e a t h s ) < / K e y > < / a : K e y > < a : V a l u e   i : t y p e = " D i a g r a m D i s p l a y N o d e V i e w S t a t e " > < H e i g h t > 1 5 0 < / H e i g h t > < I s E x p a n d e d > t r u e < / I s E x p a n d e d > < W i d t h > 2 0 0 < / W i d t h > < / a : V a l u e > < / a : K e y V a l u e O f D i a g r a m O b j e c t K e y a n y T y p e z b w N T n L X > < a : K e y V a l u e O f D i a g r a m O b j e c t K e y a n y T y p e z b w N T n L X > < a : K e y > < K e y > T a b l e s \ 0 1   a n n u a l - n u m b e r - o f - d e a t h s - b y - c a u s e \ S u m   o f   T e r r o r i s m   ( d e a t h s ) \ A d d i t i o n a l   I n f o \ I m p l i c i t   M e a s u r e < / K e y > < / a : K e y > < a : V a l u e   i : t y p e = " D i a g r a m D i s p l a y V i e w S t a t e I D i a g r a m T a g A d d i t i o n a l I n f o " / > < / a : K e y V a l u e O f D i a g r a m O b j e c t K e y a n y T y p e z b w N T n L X > < a : K e y V a l u e O f D i a g r a m O b j e c t K e y a n y T y p e z b w N T n L X > < a : K e y > < K e y > T a b l e s \ 0 1   a n n u a l - n u m b e r - o f - d e a t h s - b y - c a u s e \ M e a s u r e s \ S u m   o f   D e a t h s   -   R o a d   i n j u r i e s   -   S e x :   B o t h   -   A g e :   A l l   A g e s   ( N u m b e r ) < / K e y > < / a : K e y > < a : V a l u e   i : t y p e = " D i a g r a m D i s p l a y N o d e V i e w S t a t e " > < H e i g h t > 1 5 0 < / H e i g h t > < I s E x p a n d e d > t r u e < / I s E x p a n d e d > < W i d t h > 2 0 0 < / W i d t h > < / a : V a l u e > < / a : K e y V a l u e O f D i a g r a m O b j e c t K e y a n y T y p e z b w N T n L X > < a : K e y V a l u e O f D i a g r a m O b j e c t K e y a n y T y p e z b w N T n L X > < a : K e y > < K e y > T a b l e s \ 0 1   a n n u a l - n u m b e r - o f - d e a t h s - b y - c a u s e \ S u m   o f   D e a t h s   -   R o a d   i n j u r i e s 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 C h r o n i c   r e s p i r a t o r y   d i s e a s e s   -   S e x :   B o t h   -   A g e :   A l l   A g e < / K e y > < / a : K e y > < a : V a l u e   i : t y p e = " D i a g r a m D i s p l a y N o d e V i e w S t a t e " > < H e i g h t > 1 5 0 < / H e i g h t > < I s E x p a n d e d > t r u e < / I s E x p a n d e d > < W i d t h > 2 0 0 < / W i d t h > < / a : V a l u e > < / a : K e y V a l u e O f D i a g r a m O b j e c t K e y a n y T y p e z b w N T n L X > < a : K e y V a l u e O f D i a g r a m O b j e c t K e y a n y T y p e z b w N T n L X > < a : K e y > < K e y > T a b l e s \ 0 1   a n n u a l - n u m b e r - o f - d e a t h s - b y - c a u s e \ S u m   o f   D e a t h s   -   C h r o n i c   r e s p i r a t o r y   d i s e a s e s   -   S e x :   B o t h   -   A g e :   A l l   A g e \ A d d i t i o n a l   I n f o \ I m p l i c i t   M e a s u r e < / K e y > < / a : K e y > < a : V a l u e   i : t y p e = " D i a g r a m D i s p l a y V i e w S t a t e I D i a g r a m T a g A d d i t i o n a l I n f o " / > < / a : K e y V a l u e O f D i a g r a m O b j e c t K e y a n y T y p e z b w N T n L X > < a : K e y V a l u e O f D i a g r a m O b j e c t K e y a n y T y p e z b w N T n L X > < a : K e y > < K e y > T a b l e s \ 0 1   a n n u a l - n u m b e r - o f - d e a t h s - b y - c a u s e \ M e a s u r e s \ S u m   o f   D e a t h s   -   C i r r h o s i s   a n d   o t h e r   c h r o n i c   l i v e r   d i s e a s e s   -   S e x :   B o t h < / K e y > < / a : K e y > < a : V a l u e   i : t y p e = " D i a g r a m D i s p l a y N o d e V i e w S t a t e " > < H e i g h t > 1 5 0 < / H e i g h t > < I s E x p a n d e d > t r u e < / I s E x p a n d e d > < W i d t h > 2 0 0 < / W i d t h > < / a : V a l u e > < / a : K e y V a l u e O f D i a g r a m O b j e c t K e y a n y T y p e z b w N T n L X > < a : K e y V a l u e O f D i a g r a m O b j e c t K e y a n y T y p e z b w N T n L X > < a : K e y > < K e y > T a b l e s \ 0 1   a n n u a l - n u m b e r - o f - d e a t h s - b y - c a u s e \ S u m   o f   D e a t h s   -   C i r r h o s i s   a n d   o t h e r   c h r o n i c   l i v e r   d i s e a s e s   -   S e x :   B o t h \ A d d i t i o n a l   I n f o \ I m p l i c i t   M e a s u r e < / K e y > < / a : K e y > < a : V a l u e   i : t y p e = " D i a g r a m D i s p l a y V i e w S t a t e I D i a g r a m T a g A d d i t i o n a l I n f o " / > < / a : K e y V a l u e O f D i a g r a m O b j e c t K e y a n y T y p e z b w N T n L X > < a : K e y V a l u e O f D i a g r a m O b j e c t K e y a n y T y p e z b w N T n L X > < a : K e y > < K e y > T a b l e s \ 0 1   a n n u a l - n u m b e r - o f - d e a t h s - b y - c a u s e \ M e a s u r e s \ S u m   o f   D e a t h s   -   D i g e s t i v e   d i s e a s e s   -   S e x :   B o t h   -   A g e :   A l l   A g e s   ( N u m b e r ) < / K e y > < / a : K e y > < a : V a l u e   i : t y p e = " D i a g r a m D i s p l a y N o d e V i e w S t a t e " > < H e i g h t > 1 5 0 < / H e i g h t > < I s E x p a n d e d > t r u e < / I s E x p a n d e d > < W i d t h > 2 0 0 < / W i d t h > < / a : V a l u e > < / a : K e y V a l u e O f D i a g r a m O b j e c t K e y a n y T y p e z b w N T n L X > < a : K e y V a l u e O f D i a g r a m O b j e c t K e y a n y T y p e z b w N T n L X > < a : K e y > < K e y > T a b l e s \ 0 1   a n n u a l - n u m b e r - o f - d e a t h s - b y - c a u s e \ S u m   o f   D e a t h s   -   D i g e s t i v e   d i s e a s e s   -   S e x :   B o t h   -   A g e :   A l l   A g e s   ( N u m b e r ) \ A d d i t i o n a l   I n f o \ I m p l i c i t   M e a s u r e < / K e y > < / a : K e y > < a : V a l u e   i : t y p e = " D i a g r a m D i s p l a y V i e w S t a t e I D i a g r a m T a g A d d i t i o n a l I n f o " / > < / a : K e y V a l u e O f D i a g r a m O b j e c t K e y a n y T y p e z b w N T n L X > < a : K e y V a l u e O f D i a g r a m O b j e c t K e y a n y T y p e z b w N T n L X > < a : K e y > < K e y > T a b l e s \ 0 1   a n n u a l - n u m b e r - o f - d e a t h s - b y - c a u s e \ M e a s u r e s \ S u m   o f   D e a t h s   -   F i r e ,   h e a t ,   a n d   h o t   s u b s t a n c e s   -   S e x :   B o t h   -   A g e :   A l l   A < / K e y > < / a : K e y > < a : V a l u e   i : t y p e = " D i a g r a m D i s p l a y N o d e V i e w S t a t e " > < H e i g h t > 1 5 0 < / H e i g h t > < I s E x p a n d e d > t r u e < / I s E x p a n d e d > < W i d t h > 2 0 0 < / W i d t h > < / a : V a l u e > < / a : K e y V a l u e O f D i a g r a m O b j e c t K e y a n y T y p e z b w N T n L X > < a : K e y V a l u e O f D i a g r a m O b j e c t K e y a n y T y p e z b w N T n L X > < a : K e y > < K e y > T a b l e s \ 0 1   a n n u a l - n u m b e r - o f - d e a t h s - b y - c a u s e \ S u m   o f   D e a t h s   -   F i r e ,   h e a t ,   a n d   h o t   s u b s t a n c e s   -   S e x :   B o t h   -   A g e :   A l l   A \ A d d i t i o n a l   I n f o \ I m p l i c i t   M e a s u r e < / K e y > < / a : K e y > < a : V a l u e   i : t y p e = " D i a g r a m D i s p l a y V i e w S t a t e I D i a g r a m T a g A d d i t i o n a l I n f o " / > < / a : K e y V a l u e O f D i a g r a m O b j e c t K e y a n y T y p e z b w N T n L X > < a : K e y V a l u e O f D i a g r a m O b j e c t K e y a n y T y p e z b w N T n L X > < a : K e y > < K e y > T a b l e s \ 0 1   a n n u a l - n u m b e r - o f - d e a t h s - b y - c a u s e \ M e a s u r e s \ S u m   o f   D e a t h s   -   A c u t e   h e p a t i t i s   -   S e x :   B o t h   -   A g e :   A l l   A g e s   ( N u m b e r ) < / K e y > < / a : K e y > < a : V a l u e   i : t y p e = " D i a g r a m D i s p l a y N o d e V i e w S t a t e " > < H e i g h t > 1 5 0 < / H e i g h t > < I s E x p a n d e d > t r u e < / I s E x p a n d e d > < W i d t h > 2 0 0 < / W i d t h > < / a : V a l u e > < / a : K e y V a l u e O f D i a g r a m O b j e c t K e y a n y T y p e z b w N T n L X > < a : K e y V a l u e O f D i a g r a m O b j e c t K e y a n y T y p e z b w N T n L X > < a : K e y > < K e y > T a b l e s \ 0 1   a n n u a l - n u m b e r - o f - d e a t h s - b y - c a u s e \ S u m   o f   D e a t h s   -   A c u t e   h e p a t i t i s   -   S e x :   B o t h   -   A g e :   A l l   A g e s   ( N u m b e r ) \ A d d i t i o n a l   I n f o \ I m p l i c i t   M e a s u r e < / K e y > < / a : K e y > < a : V a l u e   i : t y p e = " D i a g r a m D i s p l a y V i e w S t a t e I D i a g r a m T a g A d d i t i o n a l I n f o " / > < / a : K e y V a l u e O f D i a g r a m O b j e c t K e y a n y T y p e z b w N T n L X > < a : K e y V a l u e O f D i a g r a m O b j e c t K e y a n y T y p e z b w N T n L X > < a : K e y > < K e y > T a b l e s \ 0 2   t o t a l - c a n c e r - d e a t h s - b y - t y p e < / K e y > < / a : K e y > < a : V a l u e   i : t y p e = " D i a g r a m D i s p l a y N o d e V i e w S t a t e " > < H e i g h t > 2 3 5 < / H e i g h t > < I s E x p a n d e d > t r u e < / I s E x p a n d e d > < L a y e d O u t > t r u e < / L a y e d O u t > < L e f t > 3 1 8 . 9 0 3 8 1 0 5 6 7 6 6 5 8 < / L e f t > < S c r o l l V e r t i c a l O f f s e t > 9 < / S c r o l l V e r t i c a l O f f s e t > < T a b I n d e x > 1 < / T a b I n d e x > < W i d t h > 2 7 2 < / W i d t h > < / a : V a l u e > < / a : K e y V a l u e O f D i a g r a m O b j e c t K e y a n y T y p e z b w N T n L X > < a : K e y V a l u e O f D i a g r a m O b j e c t K e y a n y T y p e z b w N T n L X > < a : K e y > < K e y > T a b l e s \ 0 2   t o t a l - c a n c e r - d e a t h s - b y - t y p e \ C o l u m n s \ E n t i t y < / K e y > < / a : K e y > < a : V a l u e   i : t y p e = " D i a g r a m D i s p l a y N o d e V i e w S t a t e " > < H e i g h t > 1 5 0 < / H e i g h t > < I s E x p a n d e d > t r u e < / I s E x p a n d e d > < W i d t h > 2 0 0 < / W i d t h > < / a : V a l u e > < / a : K e y V a l u e O f D i a g r a m O b j e c t K e y a n y T y p e z b w N T n L X > < a : K e y V a l u e O f D i a g r a m O b j e c t K e y a n y T y p e z b w N T n L X > < a : K e y > < K e y > T a b l e s \ 0 2   t o t a l - c a n c e r - d e a t h s - b y - t y p e \ C o l u m n s \ C o d e < / K e y > < / a : K e y > < a : V a l u e   i : t y p e = " D i a g r a m D i s p l a y N o d e V i e w S t a t e " > < H e i g h t > 1 5 0 < / H e i g h t > < I s E x p a n d e d > t r u e < / I s E x p a n d e d > < W i d t h > 2 0 0 < / W i d t h > < / a : V a l u e > < / a : K e y V a l u e O f D i a g r a m O b j e c t K e y a n y T y p e z b w N T n L X > < a : K e y V a l u e O f D i a g r a m O b j e c t K e y a n y T y p e z b w N T n L X > < a : K e y > < K e y > T a b l e s \ 0 2   t o t a l - c a n c e r - d e a t h s - b y - t y p e \ C o l u m n s \ Y e a r < / K e y > < / a : K e y > < a : V a l u e   i : t y p e = " D i a g r a m D i s p l a y N o d e V i e w S t a t e " > < H e i g h t > 1 5 0 < / H e i g h t > < I s E x p a n d e d > t r u e < / I s E x p a n d e d > < W i d t h > 2 0 0 < / W i d t h > < / a : V a l u e > < / a : K e y V a l u e O f D i a g r a m O b j e c t K e y a n y T y p e z b w N T n L X > < a : K e y V a l u e O f D i a g r a m O b j e c t K e y a n y T y p e z b w N T n L X > < a : K e y > < K e y > T a b l e s \ 0 2   t o t a l - c a n c e r - d e a t h s - b y - t y p e \ C o l u m n s \ D e a t h s   -   L i v e r 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 K i d n e y 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 L i p   a n d   o r a l   c a v i t y   c a n c e r   -   S e x :   B o t h   -   A g e :   A l l   A g e s < / K e y > < / a : K e y > < a : V a l u e   i : t y p e = " D i a g r a m D i s p l a y N o d e V i e w S t a t e " > < H e i g h t > 1 5 0 < / H e i g h t > < I s E x p a n d e d > t r u e < / I s E x p a n d e d > < W i d t h > 2 0 0 < / W i d t h > < / a : V a l u e > < / a : K e y V a l u e O f D i a g r a m O b j e c t K e y a n y T y p e z b w N T n L X > < a : K e y V a l u e O f D i a g r a m O b j e c t K e y a n y T y p e z b w N T n L X > < a : K e y > < K e y > T a b l e s \ 0 2   t o t a l - c a n c e r - d e a t h s - b y - t y p e \ C o l u m n s \ D e a t h s   -   T r a c h e a l ,   b r o n c h u s ,   a n d   l u n g   c a n c e r   -   S e x :   B o t h   -   A g e : < / K e y > < / a : K e y > < a : V a l u e   i : t y p e = " D i a g r a m D i s p l a y N o d e V i e w S t a t e " > < H e i g h t > 1 5 0 < / H e i g h t > < I s E x p a n d e d > t r u e < / I s E x p a n d e d > < W i d t h > 2 0 0 < / W i d t h > < / a : V a l u e > < / a : K e y V a l u e O f D i a g r a m O b j e c t K e y a n y T y p e z b w N T n L X > < a : K e y V a l u e O f D i a g r a m O b j e c t K e y a n y T y p e z b w N T n L X > < a : K e y > < K e y > T a b l e s \ 0 2   t o t a l - c a n c e r - d e a t h s - b y - t y p e \ C o l u m n s \ D e a t h s   -   L a r y n x 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 G a l l b l a d d e r   a n d   b i l i a r y   t r a c t   c a n c e r   -   S e x :   B o t h   -   A g e : < / K e y > < / a : K e y > < a : V a l u e   i : t y p e = " D i a g r a m D i s p l a y N o d e V i e w S t a t e " > < H e i g h t > 1 5 0 < / H e i g h t > < I s E x p a n d e d > t r u e < / I s E x p a n d e d > < W i d t h > 2 0 0 < / W i d t h > < / a : V a l u e > < / a : K e y V a l u e O f D i a g r a m O b j e c t K e y a n y T y p e z b w N T n L X > < a : K e y V a l u e O f D i a g r a m O b j e c t K e y a n y T y p e z b w N T n L X > < a : K e y > < K e y > T a b l e s \ 0 2   t o t a l - c a n c e r - d e a t h s - b y - t y p e \ C o l u m n s \ D e a t h s   -   M a l i g n a n t   s k i n   m e l a n o m a   -   S e x :   B o t h   -   A g e :   A l l   A g e s   ( N u < / K e y > < / a : K e y > < a : V a l u e   i : t y p e = " D i a g r a m D i s p l a y N o d e V i e w S t a t e " > < H e i g h t > 1 5 0 < / H e i g h t > < I s E x p a n d e d > t r u e < / I s E x p a n d e d > < W i d t h > 2 0 0 < / W i d t h > < / a : V a l u e > < / a : K e y V a l u e O f D i a g r a m O b j e c t K e y a n y T y p e z b w N T n L X > < a : K e y V a l u e O f D i a g r a m O b j e c t K e y a n y T y p e z b w N T n L X > < a : K e y > < K e y > T a b l e s \ 0 2   t o t a l - c a n c e r - d e a t h s - b y - t y p e \ C o l u m n s \ D e a t h s   -   L e u k e m i a   -   S e x :   B o t h   -   A g e :   A l l   A g e s   ( N u m b e r ) < / K e y > < / a : K e y > < a : V a l u e   i : t y p e = " D i a g r a m D i s p l a y N o d e V i e w S t a t e " > < H e i g h t > 1 5 0 < / H e i g h t > < I s E x p a n d e d > t r u e < / I s E x p a n d e d > < W i d t h > 2 0 0 < / W i d t h > < / a : V a l u e > < / a : K e y V a l u e O f D i a g r a m O b j e c t K e y a n y T y p e z b w N T n L X > < a : K e y V a l u e O f D i a g r a m O b j e c t K e y a n y T y p e z b w N T n L X > < a : K e y > < K e y > T a b l e s \ 0 2   t o t a l - c a n c e r - d e a t h s - b y - t y p e \ C o l u m n s \ D e a t h s   -   H o d g k i n   l y m p h o m a   -   S e x :   B o t h   -   A g e :   A l l   A g e s   ( N u m b e r ) < / K e y > < / a : K e y > < a : V a l u e   i : t y p e = " D i a g r a m D i s p l a y N o d e V i e w S t a t e " > < H e i g h t > 1 5 0 < / H e i g h t > < I s E x p a n d e d > t r u e < / I s E x p a n d e d > < W i d t h > 2 0 0 < / W i d t h > < / a : V a l u e > < / a : K e y V a l u e O f D i a g r a m O b j e c t K e y a n y T y p e z b w N T n L X > < a : K e y V a l u e O f D i a g r a m O b j e c t K e y a n y T y p e z b w N T n L X > < a : K e y > < K e y > T a b l e s \ 0 2   t o t a l - c a n c e r - d e a t h s - b y - t y p e \ C o l u m n s \ D e a t h s   -   M u l t i p l e   m y e l o m a   -   S e x :   B o t h   -   A g e :   A l l   A g e s   ( N u m b e r ) < / K e y > < / a : K e y > < a : V a l u e   i : t y p e = " D i a g r a m D i s p l a y N o d e V i e w S t a t e " > < H e i g h t > 1 5 0 < / H e i g h t > < I s E x p a n d e d > t r u e < / I s E x p a n d e d > < W i d t h > 2 0 0 < / W i d t h > < / a : V a l u e > < / a : K e y V a l u e O f D i a g r a m O b j e c t K e y a n y T y p e z b w N T n L X > < a : K e y V a l u e O f D i a g r a m O b j e c t K e y a n y T y p e z b w N T n L X > < a : K e y > < K e y > T a b l e s \ 0 2   t o t a l - c a n c e r - d e a t h s - b y - t y p e \ C o l u m n s \ D e a t h s   -   O t h e r   n e o p l a s m s   -   S e x :   B o t h   -   A g e :   A l l   A g e s   ( N u m b e r ) < / K e y > < / a : K e y > < a : V a l u e   i : t y p e = " D i a g r a m D i s p l a y N o d e V i e w S t a t e " > < H e i g h t > 1 5 0 < / H e i g h t > < I s E x p a n d e d > t r u e < / I s E x p a n d e d > < W i d t h > 2 0 0 < / W i d t h > < / a : V a l u e > < / a : K e y V a l u e O f D i a g r a m O b j e c t K e y a n y T y p e z b w N T n L X > < a : K e y V a l u e O f D i a g r a m O b j e c t K e y a n y T y p e z b w N T n L X > < a : K e y > < K e y > T a b l e s \ 0 2   t o t a l - c a n c e r - d e a t h s - b y - t y p e \ C o l u m n s \ D e a t h s   -   B r e a s t 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 P r o s t a t e 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 T h y r o i d 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 S t o m a c h 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 B l a d d e r 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 U t e r i n e 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 O v a r i a n 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 C e r v i c a l 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 B r a i n   a n d   c e n t r a l   n e r v o u s   s y s t e m   c a n c e r   -   S e x :   B o t h   -   A < / K e y > < / a : K e y > < a : V a l u e   i : t y p e = " D i a g r a m D i s p l a y N o d e V i e w S t a t e " > < H e i g h t > 1 5 0 < / H e i g h t > < I s E x p a n d e d > t r u e < / I s E x p a n d e d > < W i d t h > 2 0 0 < / W i d t h > < / a : V a l u e > < / a : K e y V a l u e O f D i a g r a m O b j e c t K e y a n y T y p e z b w N T n L X > < a : K e y V a l u e O f D i a g r a m O b j e c t K e y a n y T y p e z b w N T n L X > < a : K e y > < K e y > T a b l e s \ 0 2   t o t a l - c a n c e r - d e a t h s - b y - t y p e \ C o l u m n s \ D e a t h s   -   N o n - H o d g k i n   l y m p h o m a   -   S e x :   B o t h   -   A g e :   A l l   A g e s   ( N u m b e < / K e y > < / a : K e y > < a : V a l u e   i : t y p e = " D i a g r a m D i s p l a y N o d e V i e w S t a t e " > < H e i g h t > 1 5 0 < / H e i g h t > < I s E x p a n d e d > t r u e < / I s E x p a n d e d > < W i d t h > 2 0 0 < / W i d t h > < / a : V a l u e > < / a : K e y V a l u e O f D i a g r a m O b j e c t K e y a n y T y p e z b w N T n L X > < a : K e y V a l u e O f D i a g r a m O b j e c t K e y a n y T y p e z b w N T n L X > < a : K e y > < K e y > T a b l e s \ 0 2   t o t a l - c a n c e r - d e a t h s - b y - t y p e \ C o l u m n s \ D e a t h s   -   P a n c r e a t i c 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 E s o p h a g e a l 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 T e s t i c u l a r 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 N a s o p h a r y n x   c a n c e r   -   S e x :   B o t h   -   A g e :   A l l   A g e s   ( N u m b e r ) < / K e y > < / a : K e y > < a : V a l u e   i : t y p e = " D i a g r a m D i s p l a y N o d e V i e w S t a t e " > < H e i g h t > 1 5 0 < / H e i g h t > < I s E x p a n d e d > t r u e < / I s E x p a n d e d > < W i d t h > 2 0 0 < / W i d t h > < / a : V a l u e > < / a : K e y V a l u e O f D i a g r a m O b j e c t K e y a n y T y p e z b w N T n L X > < a : K e y V a l u e O f D i a g r a m O b j e c t K e y a n y T y p e z b w N T n L X > < a : K e y > < K e y > T a b l e s \ 0 2   t o t a l - c a n c e r - d e a t h s - b y - t y p e \ C o l u m n s \ D e a t h s   -   O t h e r   p h a r y n x   c a n c e r   -   S e x :   B o t h   -   A g e :   A l l   A g e s   ( N u m b e < / K e y > < / a : K e y > < a : V a l u e   i : t y p e = " D i a g r a m D i s p l a y N o d e V i e w S t a t e " > < H e i g h t > 1 5 0 < / H e i g h t > < I s E x p a n d e d > t r u e < / I s E x p a n d e d > < W i d t h > 2 0 0 < / W i d t h > < / a : V a l u e > < / a : K e y V a l u e O f D i a g r a m O b j e c t K e y a n y T y p e z b w N T n L X > < a : K e y V a l u e O f D i a g r a m O b j e c t K e y a n y T y p e z b w N T n L X > < a : K e y > < K e y > T a b l e s \ 0 2   t o t a l - c a n c e r - d e a t h s - b y - t y p e \ C o l u m n s \ D e a t h s   -   C o l o n   a n d   r e c t u m   c a n c e r   -   S e x :   B o t h   -   A g e :   A l l   A g e s   ( N u < / K e y > < / a : K e y > < a : V a l u e   i : t y p e = " D i a g r a m D i s p l a y N o d e V i e w S t a t e " > < H e i g h t > 1 5 0 < / H e i g h t > < I s E x p a n d e d > t r u e < / I s E x p a n d e d > < W i d t h > 2 0 0 < / W i d t h > < / a : V a l u e > < / a : K e y V a l u e O f D i a g r a m O b j e c t K e y a n y T y p e z b w N T n L X > < a : K e y V a l u e O f D i a g r a m O b j e c t K e y a n y T y p e z b w N T n L X > < a : K e y > < K e y > T a b l e s \ 0 2   t o t a l - c a n c e r - d e a t h s - b y - t y p e \ C o l u m n s \ D e a t h s   -   N o n - m e l a n o m a   s k i n   c a n c e r   -   S e x :   B o t h   -   A g e :   A l l   A g e s   ( N < / K e y > < / a : K e y > < a : V a l u e   i : t y p e = " D i a g r a m D i s p l a y N o d e V i e w S t a t e " > < H e i g h t > 1 5 0 < / H e i g h t > < I s E x p a n d e d > t r u e < / I s E x p a n d e d > < W i d t h > 2 0 0 < / W i d t h > < / a : V a l u e > < / a : K e y V a l u e O f D i a g r a m O b j e c t K e y a n y T y p e z b w N T n L X > < a : K e y V a l u e O f D i a g r a m O b j e c t K e y a n y T y p e z b w N T n L X > < a : K e y > < K e y > T a b l e s \ 0 2   t o t a l - c a n c e r - d e a t h s - b y - t y p e \ C o l u m n s \ D e a t h s   -   M e s o t h e l i o m a   -   S e x :   B o t h   -   A g e :   A l l   A g e s   ( N u m b e r ) < / K e y > < / a : K e y > < a : V a l u e   i : t y p e = " D i a g r a m D i s p l a y N o d e V i e w S t a t e " > < H e i g h t > 1 5 0 < / H e i g h t > < I s E x p a n d e d > t r u e < / I s E x p a n d e d > < W i d t h > 2 0 0 < / W i d t h > < / a : V a l u e > < / a : K e y V a l u e O f D i a g r a m O b j e c t K e y a n y T y p e z b w N T n L X > < a : K e y V a l u e O f D i a g r a m O b j e c t K e y a n y T y p e z b w N T n L X > < a : K e y > < K e y > T a b l e s \ 0 2   t o t a l - c a n c e r - d e a t h s - b y - t y p e \ M e a s u r e s \ S u m   o f   D e a t h s   -   L i v e r 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 L i v e r 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 K i d n e y 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 K i d n e y 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 L i p   a n d   o r a l   c a v i t y   c a n c e r   -   S e x :   B o t h   -   A g e :   A l l   A g e s < / K e y > < / a : K e y > < a : V a l u e   i : t y p e = " D i a g r a m D i s p l a y N o d e V i e w S t a t e " > < H e i g h t > 1 5 0 < / H e i g h t > < I s E x p a n d e d > t r u e < / I s E x p a n d e d > < W i d t h > 2 0 0 < / W i d t h > < / a : V a l u e > < / a : K e y V a l u e O f D i a g r a m O b j e c t K e y a n y T y p e z b w N T n L X > < a : K e y V a l u e O f D i a g r a m O b j e c t K e y a n y T y p e z b w N T n L X > < a : K e y > < K e y > T a b l e s \ 0 2   t o t a l - c a n c e r - d e a t h s - b y - t y p e \ S u m   o f   D e a t h s   -   L i p   a n d   o r a l   c a v i t y   c a n c e r   -   S e x :   B o t h   -   A g e :   A l l   A g e s \ A d d i t i o n a l   I n f o \ I m p l i c i t   M e a s u r e < / K e y > < / a : K e y > < a : V a l u e   i : t y p e = " D i a g r a m D i s p l a y V i e w S t a t e I D i a g r a m T a g A d d i t i o n a l I n f o " / > < / a : K e y V a l u e O f D i a g r a m O b j e c t K e y a n y T y p e z b w N T n L X > < a : K e y V a l u e O f D i a g r a m O b j e c t K e y a n y T y p e z b w N T n L X > < a : K e y > < K e y > T a b l e s \ 0 2   t o t a l - c a n c e r - d e a t h s - b y - t y p e \ M e a s u r e s \ S u m   o f   D e a t h s   -   T r a c h e a l ,   b r o n c h u s ,   a n d   l u n g   c a n c e r   -   S e x :   B o t h   -   A g e : < / K e y > < / a : K e y > < a : V a l u e   i : t y p e = " D i a g r a m D i s p l a y N o d e V i e w S t a t e " > < H e i g h t > 1 5 0 < / H e i g h t > < I s E x p a n d e d > t r u e < / I s E x p a n d e d > < W i d t h > 2 0 0 < / W i d t h > < / a : V a l u e > < / a : K e y V a l u e O f D i a g r a m O b j e c t K e y a n y T y p e z b w N T n L X > < a : K e y V a l u e O f D i a g r a m O b j e c t K e y a n y T y p e z b w N T n L X > < a : K e y > < K e y > T a b l e s \ 0 2   t o t a l - c a n c e r - d e a t h s - b y - t y p e \ S u m   o f   D e a t h s   -   T r a c h e a l ,   b r o n c h u s ,   a n d   l u n g   c a n c e r   -   S e x :   B o t h   -   A g e : \ A d d i t i o n a l   I n f o \ I m p l i c i t   M e a s u r e < / K e y > < / a : K e y > < a : V a l u e   i : t y p e = " D i a g r a m D i s p l a y V i e w S t a t e I D i a g r a m T a g A d d i t i o n a l I n f o " / > < / a : K e y V a l u e O f D i a g r a m O b j e c t K e y a n y T y p e z b w N T n L X > < a : K e y V a l u e O f D i a g r a m O b j e c t K e y a n y T y p e z b w N T n L X > < a : K e y > < K e y > T a b l e s \ 0 2   t o t a l - c a n c e r - d e a t h s - b y - t y p e \ M e a s u r e s \ S u m   o f   D e a t h s   -   L a r y n x 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 L a r y n x 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 G a l l b l a d d e r   a n d   b i l i a r y   t r a c t   c a n c e r   -   S e x :   B o t h   -   A g e : < / K e y > < / a : K e y > < a : V a l u e   i : t y p e = " D i a g r a m D i s p l a y N o d e V i e w S t a t e " > < H e i g h t > 1 5 0 < / H e i g h t > < I s E x p a n d e d > t r u e < / I s E x p a n d e d > < W i d t h > 2 0 0 < / W i d t h > < / a : V a l u e > < / a : K e y V a l u e O f D i a g r a m O b j e c t K e y a n y T y p e z b w N T n L X > < a : K e y V a l u e O f D i a g r a m O b j e c t K e y a n y T y p e z b w N T n L X > < a : K e y > < K e y > T a b l e s \ 0 2   t o t a l - c a n c e r - d e a t h s - b y - t y p e \ S u m   o f   D e a t h s   -   G a l l b l a d d e r   a n d   b i l i a r y   t r a c t   c a n c e r   -   S e x :   B o t h   -   A g e : \ A d d i t i o n a l   I n f o \ I m p l i c i t   M e a s u r e < / K e y > < / a : K e y > < a : V a l u e   i : t y p e = " D i a g r a m D i s p l a y V i e w S t a t e I D i a g r a m T a g A d d i t i o n a l I n f o " / > < / a : K e y V a l u e O f D i a g r a m O b j e c t K e y a n y T y p e z b w N T n L X > < a : K e y V a l u e O f D i a g r a m O b j e c t K e y a n y T y p e z b w N T n L X > < a : K e y > < K e y > T a b l e s \ 0 2   t o t a l - c a n c e r - d e a t h s - b y - t y p e \ M e a s u r e s \ S u m   o f   D e a t h s   -   M a l i g n a n t   s k i n   m e l a n o m a   -   S e x :   B o t h   -   A g e :   A l l   A g e s   ( N u < / K e y > < / a : K e y > < a : V a l u e   i : t y p e = " D i a g r a m D i s p l a y N o d e V i e w S t a t e " > < H e i g h t > 1 5 0 < / H e i g h t > < I s E x p a n d e d > t r u e < / I s E x p a n d e d > < W i d t h > 2 0 0 < / W i d t h > < / a : V a l u e > < / a : K e y V a l u e O f D i a g r a m O b j e c t K e y a n y T y p e z b w N T n L X > < a : K e y V a l u e O f D i a g r a m O b j e c t K e y a n y T y p e z b w N T n L X > < a : K e y > < K e y > T a b l e s \ 0 2   t o t a l - c a n c e r - d e a t h s - b y - t y p e \ S u m   o f   D e a t h s   -   M a l i g n a n t   s k i n   m e l a n o m a   -   S e x :   B o t h   -   A g e :   A l l   A g e s   ( N u \ A d d i t i o n a l   I n f o \ I m p l i c i t   M e a s u r e < / K e y > < / a : K e y > < a : V a l u e   i : t y p e = " D i a g r a m D i s p l a y V i e w S t a t e I D i a g r a m T a g A d d i t i o n a l I n f o " / > < / a : K e y V a l u e O f D i a g r a m O b j e c t K e y a n y T y p e z b w N T n L X > < a : K e y V a l u e O f D i a g r a m O b j e c t K e y a n y T y p e z b w N T n L X > < a : K e y > < K e y > T a b l e s \ 0 2   t o t a l - c a n c e r - d e a t h s - b y - t y p e \ M e a s u r e s \ S u m   o f   D e a t h s   -   L e u k e m i a   -   S e x :   B o t h   -   A g e :   A l l   A g e s   ( N u m b e r ) < / K e y > < / a : K e y > < a : V a l u e   i : t y p e = " D i a g r a m D i s p l a y N o d e V i e w S t a t e " > < H e i g h t > 1 5 0 < / H e i g h t > < I s E x p a n d e d > t r u e < / I s E x p a n d e d > < W i d t h > 2 0 0 < / W i d t h > < / a : V a l u e > < / a : K e y V a l u e O f D i a g r a m O b j e c t K e y a n y T y p e z b w N T n L X > < a : K e y V a l u e O f D i a g r a m O b j e c t K e y a n y T y p e z b w N T n L X > < a : K e y > < K e y > T a b l e s \ 0 2   t o t a l - c a n c e r - d e a t h s - b y - t y p e \ S u m   o f   D e a t h s   -   L e u k e m i a   -   S e x :   B o t h   -   A g e :   A l l   A g e s   ( N u m b e r ) \ A d d i t i o n a l   I n f o \ I m p l i c i t   M e a s u r e < / K e y > < / a : K e y > < a : V a l u e   i : t y p e = " D i a g r a m D i s p l a y V i e w S t a t e I D i a g r a m T a g A d d i t i o n a l I n f o " / > < / a : K e y V a l u e O f D i a g r a m O b j e c t K e y a n y T y p e z b w N T n L X > < a : K e y V a l u e O f D i a g r a m O b j e c t K e y a n y T y p e z b w N T n L X > < a : K e y > < K e y > T a b l e s \ 0 2   t o t a l - c a n c e r - d e a t h s - b y - t y p e \ M e a s u r e s \ S u m   o f   D e a t h s   -   H o d g k i n   l y m p h o m a   -   S e x :   B o t h   -   A g e :   A l l   A g e s   ( N u m b e r ) < / K e y > < / a : K e y > < a : V a l u e   i : t y p e = " D i a g r a m D i s p l a y N o d e V i e w S t a t e " > < H e i g h t > 1 5 0 < / H e i g h t > < I s E x p a n d e d > t r u e < / I s E x p a n d e d > < W i d t h > 2 0 0 < / W i d t h > < / a : V a l u e > < / a : K e y V a l u e O f D i a g r a m O b j e c t K e y a n y T y p e z b w N T n L X > < a : K e y V a l u e O f D i a g r a m O b j e c t K e y a n y T y p e z b w N T n L X > < a : K e y > < K e y > T a b l e s \ 0 2   t o t a l - c a n c e r - d e a t h s - b y - t y p e \ S u m   o f   D e a t h s   -   H o d g k i n   l y m p h o m a   -   S e x :   B o t h   -   A g e :   A l l   A g e s   ( N u m b e r ) \ A d d i t i o n a l   I n f o \ I m p l i c i t   M e a s u r e < / K e y > < / a : K e y > < a : V a l u e   i : t y p e = " D i a g r a m D i s p l a y V i e w S t a t e I D i a g r a m T a g A d d i t i o n a l I n f o " / > < / a : K e y V a l u e O f D i a g r a m O b j e c t K e y a n y T y p e z b w N T n L X > < a : K e y V a l u e O f D i a g r a m O b j e c t K e y a n y T y p e z b w N T n L X > < a : K e y > < K e y > T a b l e s \ 0 2   t o t a l - c a n c e r - d e a t h s - b y - t y p e \ M e a s u r e s \ S u m   o f   D e a t h s   -   M u l t i p l e   m y e l o m a   -   S e x :   B o t h   -   A g e :   A l l   A g e s   ( N u m b e r ) < / K e y > < / a : K e y > < a : V a l u e   i : t y p e = " D i a g r a m D i s p l a y N o d e V i e w S t a t e " > < H e i g h t > 1 5 0 < / H e i g h t > < I s E x p a n d e d > t r u e < / I s E x p a n d e d > < W i d t h > 2 0 0 < / W i d t h > < / a : V a l u e > < / a : K e y V a l u e O f D i a g r a m O b j e c t K e y a n y T y p e z b w N T n L X > < a : K e y V a l u e O f D i a g r a m O b j e c t K e y a n y T y p e z b w N T n L X > < a : K e y > < K e y > T a b l e s \ 0 2   t o t a l - c a n c e r - d e a t h s - b y - t y p e \ S u m   o f   D e a t h s   -   M u l t i p l e   m y e l o m a   -   S e x :   B o t h   -   A g e :   A l l   A g e s   ( N u m b e r ) \ A d d i t i o n a l   I n f o \ I m p l i c i t   M e a s u r e < / K e y > < / a : K e y > < a : V a l u e   i : t y p e = " D i a g r a m D i s p l a y V i e w S t a t e I D i a g r a m T a g A d d i t i o n a l I n f o " / > < / a : K e y V a l u e O f D i a g r a m O b j e c t K e y a n y T y p e z b w N T n L X > < a : K e y V a l u e O f D i a g r a m O b j e c t K e y a n y T y p e z b w N T n L X > < a : K e y > < K e y > T a b l e s \ 0 2   t o t a l - c a n c e r - d e a t h s - b y - t y p e \ M e a s u r e s \ S u m   o f   D e a t h s   -   O t h e r   n e o p l a s m s   -   S e x :   B o t h   -   A g e :   A l l   A g e s   ( N u m b e r ) < / K e y > < / a : K e y > < a : V a l u e   i : t y p e = " D i a g r a m D i s p l a y N o d e V i e w S t a t e " > < H e i g h t > 1 5 0 < / H e i g h t > < I s E x p a n d e d > t r u e < / I s E x p a n d e d > < W i d t h > 2 0 0 < / W i d t h > < / a : V a l u e > < / a : K e y V a l u e O f D i a g r a m O b j e c t K e y a n y T y p e z b w N T n L X > < a : K e y V a l u e O f D i a g r a m O b j e c t K e y a n y T y p e z b w N T n L X > < a : K e y > < K e y > T a b l e s \ 0 2   t o t a l - c a n c e r - d e a t h s - b y - t y p e \ S u m   o f   D e a t h s   -   O t h e r   n e o p l a s m s   -   S e x :   B o t h   -   A g e :   A l l   A g e s   ( N u m b e r ) \ A d d i t i o n a l   I n f o \ I m p l i c i t   M e a s u r e < / K e y > < / a : K e y > < a : V a l u e   i : t y p e = " D i a g r a m D i s p l a y V i e w S t a t e I D i a g r a m T a g A d d i t i o n a l I n f o " / > < / a : K e y V a l u e O f D i a g r a m O b j e c t K e y a n y T y p e z b w N T n L X > < a : K e y V a l u e O f D i a g r a m O b j e c t K e y a n y T y p e z b w N T n L X > < a : K e y > < K e y > T a b l e s \ 0 2   t o t a l - c a n c e r - d e a t h s - b y - t y p e \ M e a s u r e s \ S u m   o f   D e a t h s   -   B r e a s t 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 B r e a s t 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 P r o s t a t e 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 P r o s t a t e 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 T h y r o i d 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 T h y r o i d 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 S t o m a c h 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 S t o m a c h 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 B l a d d e r 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 B l a d d e r 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 U t e r i n e 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 U t e r i n e 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 O v a r i a n 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 O v a r i a n 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 C e r v i c a l 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 C e r v i c a l 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 B r a i n   a n d   c e n t r a l   n e r v o u s   s y s t e m   c a n c e r   -   S e x :   B o t h   -   A < / K e y > < / a : K e y > < a : V a l u e   i : t y p e = " D i a g r a m D i s p l a y N o d e V i e w S t a t e " > < H e i g h t > 1 5 0 < / H e i g h t > < I s E x p a n d e d > t r u e < / I s E x p a n d e d > < W i d t h > 2 0 0 < / W i d t h > < / a : V a l u e > < / a : K e y V a l u e O f D i a g r a m O b j e c t K e y a n y T y p e z b w N T n L X > < a : K e y V a l u e O f D i a g r a m O b j e c t K e y a n y T y p e z b w N T n L X > < a : K e y > < K e y > T a b l e s \ 0 2   t o t a l - c a n c e r - d e a t h s - b y - t y p e \ S u m   o f   D e a t h s   -   B r a i n   a n d   c e n t r a l   n e r v o u s   s y s t e m   c a n c e r   -   S e x :   B o t h   -   A \ A d d i t i o n a l   I n f o \ I m p l i c i t   M e a s u r e < / K e y > < / a : K e y > < a : V a l u e   i : t y p e = " D i a g r a m D i s p l a y V i e w S t a t e I D i a g r a m T a g A d d i t i o n a l I n f o " / > < / a : K e y V a l u e O f D i a g r a m O b j e c t K e y a n y T y p e z b w N T n L X > < a : K e y V a l u e O f D i a g r a m O b j e c t K e y a n y T y p e z b w N T n L X > < a : K e y > < K e y > T a b l e s \ 0 2   t o t a l - c a n c e r - d e a t h s - b y - t y p e \ M e a s u r e s \ S u m   o f   D e a t h s   -   N o n - H o d g k i n   l y m p h o m a   -   S e x :   B o t h   -   A g e :   A l l   A g e s   ( N u m b e < / K e y > < / a : K e y > < a : V a l u e   i : t y p e = " D i a g r a m D i s p l a y N o d e V i e w S t a t e " > < H e i g h t > 1 5 0 < / H e i g h t > < I s E x p a n d e d > t r u e < / I s E x p a n d e d > < W i d t h > 2 0 0 < / W i d t h > < / a : V a l u e > < / a : K e y V a l u e O f D i a g r a m O b j e c t K e y a n y T y p e z b w N T n L X > < a : K e y V a l u e O f D i a g r a m O b j e c t K e y a n y T y p e z b w N T n L X > < a : K e y > < K e y > T a b l e s \ 0 2   t o t a l - c a n c e r - d e a t h s - b y - t y p e \ S u m   o f   D e a t h s   -   N o n - H o d g k i n   l y m p h o m a   -   S e x :   B o t h   -   A g e :   A l l   A g e s   ( N u m b e \ A d d i t i o n a l   I n f o \ I m p l i c i t   M e a s u r e < / K e y > < / a : K e y > < a : V a l u e   i : t y p e = " D i a g r a m D i s p l a y V i e w S t a t e I D i a g r a m T a g A d d i t i o n a l I n f o " / > < / a : K e y V a l u e O f D i a g r a m O b j e c t K e y a n y T y p e z b w N T n L X > < a : K e y V a l u e O f D i a g r a m O b j e c t K e y a n y T y p e z b w N T n L X > < a : K e y > < K e y > T a b l e s \ 0 2   t o t a l - c a n c e r - d e a t h s - b y - t y p e \ M e a s u r e s \ S u m   o f   D e a t h s   -   P a n c r e a t i c 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 P a n c r e a t i c 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 E s o p h a g e a l 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 E s o p h a g e a l 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 T e s t i c u l a r 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 T e s t i c u l a r 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 N a s o p h a r y n x   c a n c e r   -   S e x :   B o t h   -   A g e :   A l l   A g e s   ( N u m b e r ) < / K e y > < / a : K e y > < a : V a l u e   i : t y p e = " D i a g r a m D i s p l a y N o d e V i e w S t a t e " > < H e i g h t > 1 5 0 < / H e i g h t > < I s E x p a n d e d > t r u e < / I s E x p a n d e d > < W i d t h > 2 0 0 < / W i d t h > < / a : V a l u e > < / a : K e y V a l u e O f D i a g r a m O b j e c t K e y a n y T y p e z b w N T n L X > < a : K e y V a l u e O f D i a g r a m O b j e c t K e y a n y T y p e z b w N T n L X > < a : K e y > < K e y > T a b l e s \ 0 2   t o t a l - c a n c e r - d e a t h s - b y - t y p e \ S u m   o f   D e a t h s   -   N a s o p h a r y n x   c a n c e r   -   S e x :   B o t h   -   A g e :   A l l   A g e s   ( N u m b e r ) \ A d d i t i o n a l   I n f o \ I m p l i c i t   M e a s u r e < / K e y > < / a : K e y > < a : V a l u e   i : t y p e = " D i a g r a m D i s p l a y V i e w S t a t e I D i a g r a m T a g A d d i t i o n a l I n f o " / > < / a : K e y V a l u e O f D i a g r a m O b j e c t K e y a n y T y p e z b w N T n L X > < a : K e y V a l u e O f D i a g r a m O b j e c t K e y a n y T y p e z b w N T n L X > < a : K e y > < K e y > T a b l e s \ 0 2   t o t a l - c a n c e r - d e a t h s - b y - t y p e \ M e a s u r e s \ S u m   o f   D e a t h s   -   O t h e r   p h a r y n x   c a n c e r   -   S e x :   B o t h   -   A g e :   A l l   A g e s   ( N u m b e < / K e y > < / a : K e y > < a : V a l u e   i : t y p e = " D i a g r a m D i s p l a y N o d e V i e w S t a t e " > < H e i g h t > 1 5 0 < / H e i g h t > < I s E x p a n d e d > t r u e < / I s E x p a n d e d > < W i d t h > 2 0 0 < / W i d t h > < / a : V a l u e > < / a : K e y V a l u e O f D i a g r a m O b j e c t K e y a n y T y p e z b w N T n L X > < a : K e y V a l u e O f D i a g r a m O b j e c t K e y a n y T y p e z b w N T n L X > < a : K e y > < K e y > T a b l e s \ 0 2   t o t a l - c a n c e r - d e a t h s - b y - t y p e \ S u m   o f   D e a t h s   -   O t h e r   p h a r y n x   c a n c e r   -   S e x :   B o t h   -   A g e :   A l l   A g e s   ( N u m b e \ A d d i t i o n a l   I n f o \ I m p l i c i t   M e a s u r e < / K e y > < / a : K e y > < a : V a l u e   i : t y p e = " D i a g r a m D i s p l a y V i e w S t a t e I D i a g r a m T a g A d d i t i o n a l I n f o " / > < / a : K e y V a l u e O f D i a g r a m O b j e c t K e y a n y T y p e z b w N T n L X > < a : K e y V a l u e O f D i a g r a m O b j e c t K e y a n y T y p e z b w N T n L X > < a : K e y > < K e y > T a b l e s \ 0 2   t o t a l - c a n c e r - d e a t h s - b y - t y p e \ M e a s u r e s \ S u m   o f   D e a t h s   -   C o l o n   a n d   r e c t u m   c a n c e r   -   S e x :   B o t h   -   A g e :   A l l   A g e s   ( N u < / K e y > < / a : K e y > < a : V a l u e   i : t y p e = " D i a g r a m D i s p l a y N o d e V i e w S t a t e " > < H e i g h t > 1 5 0 < / H e i g h t > < I s E x p a n d e d > t r u e < / I s E x p a n d e d > < W i d t h > 2 0 0 < / W i d t h > < / a : V a l u e > < / a : K e y V a l u e O f D i a g r a m O b j e c t K e y a n y T y p e z b w N T n L X > < a : K e y V a l u e O f D i a g r a m O b j e c t K e y a n y T y p e z b w N T n L X > < a : K e y > < K e y > T a b l e s \ 0 2   t o t a l - c a n c e r - d e a t h s - b y - t y p e \ S u m   o f   D e a t h s   -   C o l o n   a n d   r e c t u m   c a n c e r   -   S e x :   B o t h   -   A g e :   A l l   A g e s   ( N u \ A d d i t i o n a l   I n f o \ I m p l i c i t   M e a s u r e < / K e y > < / a : K e y > < a : V a l u e   i : t y p e = " D i a g r a m D i s p l a y V i e w S t a t e I D i a g r a m T a g A d d i t i o n a l I n f o " / > < / a : K e y V a l u e O f D i a g r a m O b j e c t K e y a n y T y p e z b w N T n L X > < a : K e y V a l u e O f D i a g r a m O b j e c t K e y a n y T y p e z b w N T n L X > < a : K e y > < K e y > T a b l e s \ 0 2   t o t a l - c a n c e r - d e a t h s - b y - t y p e \ M e a s u r e s \ S u m   o f   D e a t h s   -   N o n - m e l a n o m a   s k i n   c a n c e r   -   S e x :   B o t h   -   A g e :   A l l   A g e s   ( N < / K e y > < / a : K e y > < a : V a l u e   i : t y p e = " D i a g r a m D i s p l a y N o d e V i e w S t a t e " > < H e i g h t > 1 5 0 < / H e i g h t > < I s E x p a n d e d > t r u e < / I s E x p a n d e d > < W i d t h > 2 0 0 < / W i d t h > < / a : V a l u e > < / a : K e y V a l u e O f D i a g r a m O b j e c t K e y a n y T y p e z b w N T n L X > < a : K e y V a l u e O f D i a g r a m O b j e c t K e y a n y T y p e z b w N T n L X > < a : K e y > < K e y > T a b l e s \ 0 2   t o t a l - c a n c e r - d e a t h s - b y - t y p e \ S u m   o f   D e a t h s   -   N o n - m e l a n o m a   s k i n   c a n c e r   -   S e x :   B o t h   -   A g e :   A l l   A g e s   ( N \ A d d i t i o n a l   I n f o \ I m p l i c i t   M e a s u r e < / K e y > < / a : K e y > < a : V a l u e   i : t y p e = " D i a g r a m D i s p l a y V i e w S t a t e I D i a g r a m T a g A d d i t i o n a l I n f o " / > < / a : K e y V a l u e O f D i a g r a m O b j e c t K e y a n y T y p e z b w N T n L X > < a : K e y V a l u e O f D i a g r a m O b j e c t K e y a n y T y p e z b w N T n L X > < a : K e y > < K e y > T a b l e s \ 0 2   t o t a l - c a n c e r - d e a t h s - b y - t y p e \ M e a s u r e s \ S u m   o f   D e a t h s   -   M e s o t h e l i o m a   -   S e x :   B o t h   -   A g e :   A l l   A g e s   ( N u m b e r ) < / K e y > < / a : K e y > < a : V a l u e   i : t y p e = " D i a g r a m D i s p l a y N o d e V i e w S t a t e " > < H e i g h t > 1 5 0 < / H e i g h t > < I s E x p a n d e d > t r u e < / I s E x p a n d e d > < W i d t h > 2 0 0 < / W i d t h > < / a : V a l u e > < / a : K e y V a l u e O f D i a g r a m O b j e c t K e y a n y T y p e z b w N T n L X > < a : K e y V a l u e O f D i a g r a m O b j e c t K e y a n y T y p e z b w N T n L X > < a : K e y > < K e y > T a b l e s \ 0 2   t o t a l - c a n c e r - d e a t h s - b y - t y p e \ S u m   o f   D e a t h s   -   M e s o t h e l i o m a   -   S e x :   B o t h   -   A g e :   A l l   A g e s   ( N u m b e r ) \ A d d i t i o n a l   I n f o \ I m p l i c i t   M e a s u r e < / K e y > < / a : K e y > < a : V a l u e   i : t y p e = " D i a g r a m D i s p l a y V i e w S t a t e I D i a g r a m T a g A d d i t i o n a l I n f o " / > < / a : K e y V a l u e O f D i a g r a m O b j e c t K e y a n y T y p e z b w N T n L X > < a : K e y V a l u e O f D i a g r a m O b j e c t K e y a n y T y p e z b w N T n L X > < a : K e y > < K e y > T a b l e s \ 0 3   c a n c e r - d e a t h - r a t e s - b y - a g e < / K e y > < / a : K e y > < a : V a l u e   i : t y p e = " D i a g r a m D i s p l a y N o d e V i e w S t a t e " > < H e i g h t > 2 3 0 < / H e i g h t > < I s E x p a n d e d > t r u e < / I s E x p a n d e d > < L a y e d O u t > t r u e < / L a y e d O u t > < L e f t > 6 5 9 . 8 0 7 6 2 1 1 3 5 3 3 1 6 < / L e f t > < S c r o l l V e r t i c a l O f f s e t > 1 4 . 9 3 6 6 6 6 6 6 6 6 6 6 6 9 6 < / S c r o l l V e r t i c a l O f f s e t > < T a b I n d e x > 2 < / T a b I n d e x > < W i d t h > 2 8 2 < / W i d t h > < / a : V a l u e > < / a : K e y V a l u e O f D i a g r a m O b j e c t K e y a n y T y p e z b w N T n L X > < a : K e y V a l u e O f D i a g r a m O b j e c t K e y a n y T y p e z b w N T n L X > < a : K e y > < K e y > T a b l e s \ 0 3   c a n c e r - d e a t h - r a t e s - b y - a g e \ C o l u m n s \ E n t i t y < / K e y > < / a : K e y > < a : V a l u e   i : t y p e = " D i a g r a m D i s p l a y N o d e V i e w S t a t e " > < H e i g h t > 1 5 0 < / H e i g h t > < I s E x p a n d e d > t r u e < / I s E x p a n d e d > < W i d t h > 2 0 0 < / W i d t h > < / a : V a l u e > < / a : K e y V a l u e O f D i a g r a m O b j e c t K e y a n y T y p e z b w N T n L X > < a : K e y V a l u e O f D i a g r a m O b j e c t K e y a n y T y p e z b w N T n L X > < a : K e y > < K e y > T a b l e s \ 0 3   c a n c e r - d e a t h - r a t e s - b y - a g e \ C o l u m n s \ C o d e < / K e y > < / a : K e y > < a : V a l u e   i : t y p e = " D i a g r a m D i s p l a y N o d e V i e w S t a t e " > < H e i g h t > 1 5 0 < / H e i g h t > < I s E x p a n d e d > t r u e < / I s E x p a n d e d > < W i d t h > 2 0 0 < / W i d t h > < / a : V a l u e > < / a : K e y V a l u e O f D i a g r a m O b j e c t K e y a n y T y p e z b w N T n L X > < a : K e y V a l u e O f D i a g r a m O b j e c t K e y a n y T y p e z b w N T n L X > < a : K e y > < K e y > T a b l e s \ 0 3   c a n c e r - d e a t h - r a t e s - b y - a g e \ C o l u m n s \ Y e a r < / K e y > < / a : K e y > < a : V a l u e   i : t y p e = " D i a g r a m D i s p l a y N o d e V i e w S t a t e " > < H e i g h t > 1 5 0 < / H e i g h t > < I s E x p a n d e d > t r u e < / I s E x p a n d e d > < W i d t h > 2 0 0 < / W i d t h > < / a : V a l u e > < / a : K e y V a l u e O f D i a g r a m O b j e c t K e y a n y T y p e z b w N T n L X > < a : K e y V a l u e O f D i a g r a m O b j e c t K e y a n y T y p e z b w N T n L X > < a : K e y > < K e y > T a b l e s \ 0 3   c a n c e r - d e a t h - r a t e s - b y - a g e \ C o l u m n s \ D e a t h s   -   N e o p l a s m s   -   S e x :   B o t h   -   A g e :   U n d e r   5   ( R a t e ) < / K e y > < / a : K e y > < a : V a l u e   i : t y p e = " D i a g r a m D i s p l a y N o d e V i e w S t a t e " > < H e i g h t > 1 5 0 < / H e i g h t > < I s E x p a n d e d > t r u e < / I s E x p a n d e d > < W i d t h > 2 0 0 < / W i d t h > < / a : V a l u e > < / a : K e y V a l u e O f D i a g r a m O b j e c t K e y a n y T y p e z b w N T n L X > < a : K e y V a l u e O f D i a g r a m O b j e c t K e y a n y T y p e z b w N T n L X > < a : K e y > < K e y > T a b l e s \ 0 3   c a n c e r - d e a t h - r a t e s - b y - a g e \ C o l u m n s \ D e a t h s   -   N e o p l a s m s   -   S e x :   B o t h   -   A g e :   A g e - s t a n d a r d i z e d   ( R a t e ) < / K e y > < / a : K e y > < a : V a l u e   i : t y p e = " D i a g r a m D i s p l a y N o d e V i e w S t a t e " > < H e i g h t > 1 5 0 < / H e i g h t > < I s E x p a n d e d > t r u e < / I s E x p a n d e d > < W i d t h > 2 0 0 < / W i d t h > < / a : V a l u e > < / a : K e y V a l u e O f D i a g r a m O b j e c t K e y a n y T y p e z b w N T n L X > < a : K e y V a l u e O f D i a g r a m O b j e c t K e y a n y T y p e z b w N T n L X > < a : K e y > < K e y > T a b l e s \ 0 3   c a n c e r - d e a t h - r a t e s - b y - a g e \ C o l u m n s \ D e a t h s   -   N e o p l a s m s   -   S e x :   B o t h   -   A g e :   A l l   A g e s   ( R a t e ) < / K e y > < / a : K e y > < a : V a l u e   i : t y p e = " D i a g r a m D i s p l a y N o d e V i e w S t a t e " > < H e i g h t > 1 5 0 < / H e i g h t > < I s E x p a n d e d > t r u e < / I s E x p a n d e d > < W i d t h > 2 0 0 < / W i d t h > < / a : V a l u e > < / a : K e y V a l u e O f D i a g r a m O b j e c t K e y a n y T y p e z b w N T n L X > < a : K e y V a l u e O f D i a g r a m O b j e c t K e y a n y T y p e z b w N T n L X > < a : K e y > < K e y > T a b l e s \ 0 3   c a n c e r - d e a t h - r a t e s - b y - a g e \ C o l u m n s \ D e a t h s   -   N e o p l a s m s   -   S e x :   B o t h   -   A g e :   7 0 +   y e a r s   ( R a t e ) < / K e y > < / a : K e y > < a : V a l u e   i : t y p e = " D i a g r a m D i s p l a y N o d e V i e w S t a t e " > < H e i g h t > 1 5 0 < / H e i g h t > < I s E x p a n d e d > t r u e < / I s E x p a n d e d > < W i d t h > 2 0 0 < / W i d t h > < / a : V a l u e > < / a : K e y V a l u e O f D i a g r a m O b j e c t K e y a n y T y p e z b w N T n L X > < a : K e y V a l u e O f D i a g r a m O b j e c t K e y a n y T y p e z b w N T n L X > < a : K e y > < K e y > T a b l e s \ 0 3   c a n c e r - d e a t h - r a t e s - b y - a g e \ C o l u m n s \ D e a t h s   -   N e o p l a s m s   -   S e x :   B o t h   -   A g e :   5 - 1 4   y e a r s   ( R a t e ) < / K e y > < / a : K e y > < a : V a l u e   i : t y p e = " D i a g r a m D i s p l a y N o d e V i e w S t a t e " > < H e i g h t > 1 5 0 < / H e i g h t > < I s E x p a n d e d > t r u e < / I s E x p a n d e d > < W i d t h > 2 0 0 < / W i d t h > < / a : V a l u e > < / a : K e y V a l u e O f D i a g r a m O b j e c t K e y a n y T y p e z b w N T n L X > < a : K e y V a l u e O f D i a g r a m O b j e c t K e y a n y T y p e z b w N T n L X > < a : K e y > < K e y > T a b l e s \ 0 3   c a n c e r - d e a t h - r a t e s - b y - a g e \ C o l u m n s \ D e a t h s   -   N e o p l a s m s   -   S e x :   B o t h   -   A g e :   5 0 - 6 9   y e a r s   ( R a t e ) < / K e y > < / a : K e y > < a : V a l u e   i : t y p e = " D i a g r a m D i s p l a y N o d e V i e w S t a t e " > < H e i g h t > 1 5 0 < / H e i g h t > < I s E x p a n d e d > t r u e < / I s E x p a n d e d > < W i d t h > 2 0 0 < / W i d t h > < / a : V a l u e > < / a : K e y V a l u e O f D i a g r a m O b j e c t K e y a n y T y p e z b w N T n L X > < a : K e y V a l u e O f D i a g r a m O b j e c t K e y a n y T y p e z b w N T n L X > < a : K e y > < K e y > T a b l e s \ 0 3   c a n c e r - d e a t h - r a t e s - b y - a g e \ C o l u m n s \ D e a t h s   -   N e o p l a s m s   -   S e x :   B o t h   -   A g e :   1 5 - 4 9   y e a r s   ( R a t e ) < / K e y > < / a : K e y > < a : V a l u e   i : t y p e = " D i a g r a m D i s p l a y N o d e V i e w S t a t e " > < H e i g h t > 1 5 0 < / H e i g h t > < I s E x p a n d e d > t r u e < / I s E x p a n d e d > < W i d t h > 2 0 0 < / W i d t h > < / a : V a l u e > < / a : K e y V a l u e O f D i a g r a m O b j e c t K e y a n y T y p e z b w N T n L X > < a : K e y V a l u e O f D i a g r a m O b j e c t K e y a n y T y p e z b w N T n L X > < a : K e y > < K e y > T a b l e s \ 0 3   c a n c e r - d e a t h - r a t e s - b y - a g e \ M e a s u r e s \ S u m   o f   D e a t h s   -   N e o p l a s m s   -   S e x :   B o t h   -   A g e :   U n d e r   5   ( R a t e ) < / K e y > < / a : K e y > < a : V a l u e   i : t y p e = " D i a g r a m D i s p l a y N o d e V i e w S t a t e " > < H e i g h t > 1 5 0 < / H e i g h t > < I s E x p a n d e d > t r u e < / I s E x p a n d e d > < W i d t h > 2 0 0 < / W i d t h > < / a : V a l u e > < / a : K e y V a l u e O f D i a g r a m O b j e c t K e y a n y T y p e z b w N T n L X > < a : K e y V a l u e O f D i a g r a m O b j e c t K e y a n y T y p e z b w N T n L X > < a : K e y > < K e y > T a b l e s \ 0 3   c a n c e r - d e a t h - r a t e s - b y - a g e \ S u m   o f   D e a t h s   -   N e o p l a s m s   -   S e x :   B o t h   -   A g e :   U n d e r   5   ( R a t e ) \ A d d i t i o n a l   I n f o \ I m p l i c i t   M e a s u r e < / K e y > < / a : K e y > < a : V a l u e   i : t y p e = " D i a g r a m D i s p l a y V i e w S t a t e I D i a g r a m T a g A d d i t i o n a l I n f o " / > < / a : K e y V a l u e O f D i a g r a m O b j e c t K e y a n y T y p e z b w N T n L X > < a : K e y V a l u e O f D i a g r a m O b j e c t K e y a n y T y p e z b w N T n L X > < a : K e y > < K e y > T a b l e s \ 0 3   c a n c e r - d e a t h - r a t e s - b y - a g e \ M e a s u r e s \ S u m   o f   D e a t h s   -   N e o p l a s m s   -   S e x :   B o t h   -   A g e :   A g e - s t a n d a r d i z e d   ( R a t e ) < / K e y > < / a : K e y > < a : V a l u e   i : t y p e = " D i a g r a m D i s p l a y N o d e V i e w S t a t e " > < H e i g h t > 1 5 0 < / H e i g h t > < I s E x p a n d e d > t r u e < / I s E x p a n d e d > < W i d t h > 2 0 0 < / W i d t h > < / a : V a l u e > < / a : K e y V a l u e O f D i a g r a m O b j e c t K e y a n y T y p e z b w N T n L X > < a : K e y V a l u e O f D i a g r a m O b j e c t K e y a n y T y p e z b w N T n L X > < a : K e y > < K e y > T a b l e s \ 0 3   c a n c e r - d e a t h - r a t e s - b y - a g e \ S u m   o f   D e a t h s   -   N e o p l a s m s   -   S e x :   B o t h   -   A g e :   A g e - s t a n d a r d i z e d   ( R a t e ) \ A d d i t i o n a l   I n f o \ I m p l i c i t   M e a s u r e < / K e y > < / a : K e y > < a : V a l u e   i : t y p e = " D i a g r a m D i s p l a y V i e w S t a t e I D i a g r a m T a g A d d i t i o n a l I n f o " / > < / a : K e y V a l u e O f D i a g r a m O b j e c t K e y a n y T y p e z b w N T n L X > < a : K e y V a l u e O f D i a g r a m O b j e c t K e y a n y T y p e z b w N T n L X > < a : K e y > < K e y > T a b l e s \ 0 3   c a n c e r - d e a t h - r a t e s - b y - a g e \ M e a s u r e s \ S u m   o f   D e a t h s   -   N e o p l a s m s   -   S e x :   B o t h   -   A g e :   A l l   A g e s   ( R a t e ) < / K e y > < / a : K e y > < a : V a l u e   i : t y p e = " D i a g r a m D i s p l a y N o d e V i e w S t a t e " > < H e i g h t > 1 5 0 < / H e i g h t > < I s E x p a n d e d > t r u e < / I s E x p a n d e d > < W i d t h > 2 0 0 < / W i d t h > < / a : V a l u e > < / a : K e y V a l u e O f D i a g r a m O b j e c t K e y a n y T y p e z b w N T n L X > < a : K e y V a l u e O f D i a g r a m O b j e c t K e y a n y T y p e z b w N T n L X > < a : K e y > < K e y > T a b l e s \ 0 3   c a n c e r - d e a t h - r a t e s - b y - a g e \ S u m   o f   D e a t h s   -   N e o p l a s m s   -   S e x :   B o t h   -   A g e :   A l l   A g e s   ( R a t e ) \ A d d i t i o n a l   I n f o \ I m p l i c i t   M e a s u r e < / K e y > < / a : K e y > < a : V a l u e   i : t y p e = " D i a g r a m D i s p l a y V i e w S t a t e I D i a g r a m T a g A d d i t i o n a l I n f o " / > < / a : K e y V a l u e O f D i a g r a m O b j e c t K e y a n y T y p e z b w N T n L X > < a : K e y V a l u e O f D i a g r a m O b j e c t K e y a n y T y p e z b w N T n L X > < a : K e y > < K e y > T a b l e s \ 0 3   c a n c e r - d e a t h - r a t e s - b y - a g e \ M e a s u r e s \ S u m   o f   D e a t h s   -   N e o p l a s m s   -   S e x :   B o t h   -   A g e :   7 0 +   y e a r s   ( R a t e ) < / K e y > < / a : K e y > < a : V a l u e   i : t y p e = " D i a g r a m D i s p l a y N o d e V i e w S t a t e " > < H e i g h t > 1 5 0 < / H e i g h t > < I s E x p a n d e d > t r u e < / I s E x p a n d e d > < W i d t h > 2 0 0 < / W i d t h > < / a : V a l u e > < / a : K e y V a l u e O f D i a g r a m O b j e c t K e y a n y T y p e z b w N T n L X > < a : K e y V a l u e O f D i a g r a m O b j e c t K e y a n y T y p e z b w N T n L X > < a : K e y > < K e y > T a b l e s \ 0 3   c a n c e r - d e a t h - r a t e s - b y - a g e \ S u m   o f   D e a t h s   -   N e o p l a s m s   -   S e x :   B o t h   -   A g e :   7 0 +   y e a r s   ( R a t e ) \ A d d i t i o n a l   I n f o \ I m p l i c i t   M e a s u r e < / K e y > < / a : K e y > < a : V a l u e   i : t y p e = " D i a g r a m D i s p l a y V i e w S t a t e I D i a g r a m T a g A d d i t i o n a l I n f o " / > < / a : K e y V a l u e O f D i a g r a m O b j e c t K e y a n y T y p e z b w N T n L X > < a : K e y V a l u e O f D i a g r a m O b j e c t K e y a n y T y p e z b w N T n L X > < a : K e y > < K e y > T a b l e s \ 0 3   c a n c e r - d e a t h - r a t e s - b y - a g e \ M e a s u r e s \ S u m   o f   D e a t h s   -   N e o p l a s m s   -   S e x :   B o t h   -   A g e :   5 - 1 4   y e a r s   ( R a t e ) < / K e y > < / a : K e y > < a : V a l u e   i : t y p e = " D i a g r a m D i s p l a y N o d e V i e w S t a t e " > < H e i g h t > 1 5 0 < / H e i g h t > < I s E x p a n d e d > t r u e < / I s E x p a n d e d > < W i d t h > 2 0 0 < / W i d t h > < / a : V a l u e > < / a : K e y V a l u e O f D i a g r a m O b j e c t K e y a n y T y p e z b w N T n L X > < a : K e y V a l u e O f D i a g r a m O b j e c t K e y a n y T y p e z b w N T n L X > < a : K e y > < K e y > T a b l e s \ 0 3   c a n c e r - d e a t h - r a t e s - b y - a g e \ S u m   o f   D e a t h s   -   N e o p l a s m s   -   S e x :   B o t h   -   A g e :   5 - 1 4   y e a r s   ( R a t e ) \ A d d i t i o n a l   I n f o \ I m p l i c i t   M e a s u r e < / K e y > < / a : K e y > < a : V a l u e   i : t y p e = " D i a g r a m D i s p l a y V i e w S t a t e I D i a g r a m T a g A d d i t i o n a l I n f o " / > < / a : K e y V a l u e O f D i a g r a m O b j e c t K e y a n y T y p e z b w N T n L X > < a : K e y V a l u e O f D i a g r a m O b j e c t K e y a n y T y p e z b w N T n L X > < a : K e y > < K e y > T a b l e s \ 0 3   c a n c e r - d e a t h - r a t e s - b y - a g e \ M e a s u r e s \ S u m   o f   D e a t h s   -   N e o p l a s m s   -   S e x :   B o t h   -   A g e :   5 0 - 6 9   y e a r s   ( R a t e ) < / K e y > < / a : K e y > < a : V a l u e   i : t y p e = " D i a g r a m D i s p l a y N o d e V i e w S t a t e " > < H e i g h t > 1 5 0 < / H e i g h t > < I s E x p a n d e d > t r u e < / I s E x p a n d e d > < W i d t h > 2 0 0 < / W i d t h > < / a : V a l u e > < / a : K e y V a l u e O f D i a g r a m O b j e c t K e y a n y T y p e z b w N T n L X > < a : K e y V a l u e O f D i a g r a m O b j e c t K e y a n y T y p e z b w N T n L X > < a : K e y > < K e y > T a b l e s \ 0 3   c a n c e r - d e a t h - r a t e s - b y - a g e \ S u m   o f   D e a t h s   -   N e o p l a s m s   -   S e x :   B o t h   -   A g e :   5 0 - 6 9   y e a r s   ( R a t e ) \ A d d i t i o n a l   I n f o \ I m p l i c i t   M e a s u r e < / K e y > < / a : K e y > < a : V a l u e   i : t y p e = " D i a g r a m D i s p l a y V i e w S t a t e I D i a g r a m T a g A d d i t i o n a l I n f o " / > < / a : K e y V a l u e O f D i a g r a m O b j e c t K e y a n y T y p e z b w N T n L X > < a : K e y V a l u e O f D i a g r a m O b j e c t K e y a n y T y p e z b w N T n L X > < a : K e y > < K e y > T a b l e s \ 0 3   c a n c e r - d e a t h - r a t e s - b y - a g e \ M e a s u r e s \ S u m   o f   D e a t h s   -   N e o p l a s m s   -   S e x :   B o t h   -   A g e :   1 5 - 4 9   y e a r s   ( R a t e ) < / K e y > < / a : K e y > < a : V a l u e   i : t y p e = " D i a g r a m D i s p l a y N o d e V i e w S t a t e " > < H e i g h t > 1 5 0 < / H e i g h t > < I s E x p a n d e d > t r u e < / I s E x p a n d e d > < W i d t h > 2 0 0 < / W i d t h > < / a : V a l u e > < / a : K e y V a l u e O f D i a g r a m O b j e c t K e y a n y T y p e z b w N T n L X > < a : K e y V a l u e O f D i a g r a m O b j e c t K e y a n y T y p e z b w N T n L X > < a : K e y > < K e y > T a b l e s \ 0 3   c a n c e r - d e a t h - r a t e s - b y - a g e \ S u m   o f   D e a t h s   -   N e o p l a s m s   -   S e x :   B o t h   -   A g e :   1 5 - 4 9   y e a r s   ( R a t e ) \ A d d i t i o n a l   I n f o \ I m p l i c i t   M e a s u r e < / K e y > < / a : K e y > < a : V a l u e   i : t y p e = " D i a g r a m D i s p l a y V i e w S t a t e I D i a g r a m T a g A d d i t i o n a l I n f o " / > < / a : K e y V a l u e O f D i a g r a m O b j e c t K e y a n y T y p e z b w N T n L X > < a : K e y V a l u e O f D i a g r a m O b j e c t K e y a n y T y p e z b w N T n L X > < a : K e y > < K e y > T a b l e s \ 0 4 _ s h a r e - o f - p o p u l a t i o n - w i t h - c a n c e r - t y p e s _ < / K e y > < / a : K e y > < a : V a l u e   i : t y p e = " D i a g r a m D i s p l a y N o d e V i e w S t a t e " > < H e i g h t > 2 7 2 < / H e i g h t > < I s E x p a n d e d > t r u e < / I s E x p a n d e d > < L a y e d O u t > t r u e < / L a y e d O u t > < L e f t > 9 8 9 . 7 1 1 4 3 1 7 0 2 9 9 7 2 9 < / L e f t > < S c r o l l V e r t i c a l O f f s e t > 4 1 . 4 2 0 0 0 0 0 0 0 0 0 0 0 1 6 < / S c r o l l V e r t i c a l O f f s e t > < T a b I n d e x > 3 < / T a b I n d e x > < W i d t h > 3 4 0 < / W i d t h > < / a : V a l u e > < / a : K e y V a l u e O f D i a g r a m O b j e c t K e y a n y T y p e z b w N T n L X > < a : K e y V a l u e O f D i a g r a m O b j e c t K e y a n y T y p e z b w N T n L X > < a : K e y > < K e y > T a b l e s \ 0 4 _ s h a r e - o f - p o p u l a t i o n - w i t h - c a n c e r - t y p e s _ \ C o l u m n s \ E n t i t y < / K e y > < / a : K e y > < a : V a l u e   i : t y p e = " D i a g r a m D i s p l a y N o d e V i e w S t a t e " > < H e i g h t > 1 5 0 < / H e i g h t > < I s E x p a n d e d > t r u e < / I s E x p a n d e d > < W i d t h > 2 0 0 < / W i d t h > < / a : V a l u e > < / a : K e y V a l u e O f D i a g r a m O b j e c t K e y a n y T y p e z b w N T n L X > < a : K e y V a l u e O f D i a g r a m O b j e c t K e y a n y T y p e z b w N T n L X > < a : K e y > < K e y > T a b l e s \ 0 4 _ s h a r e - o f - p o p u l a t i o n - w i t h - c a n c e r - t y p e s _ \ C o l u m n s \ C o d e < / K e y > < / a : K e y > < a : V a l u e   i : t y p e = " D i a g r a m D i s p l a y N o d e V i e w S t a t e " > < H e i g h t > 1 5 0 < / H e i g h t > < I s E x p a n d e d > t r u e < / I s E x p a n d e d > < W i d t h > 2 0 0 < / W i d t h > < / a : V a l u e > < / a : K e y V a l u e O f D i a g r a m O b j e c t K e y a n y T y p e z b w N T n L X > < a : K e y V a l u e O f D i a g r a m O b j e c t K e y a n y T y p e z b w N T n L X > < a : K e y > < K e y > T a b l e s \ 0 4 _ s h a r e - o f - p o p u l a t i o n - w i t h - c a n c e r - t y p e s _ \ C o l u m n s \ Y e a r < / K e y > < / a : K e y > < a : V a l u e   i : t y p e = " D i a g r a m D i s p l a y N o d e V i e w S t a t e " > < H e i g h t > 1 5 0 < / H e i g h t > < I s E x p a n d e d > t r u e < / I s E x p a n d e d > < W i d t h > 2 0 0 < / W i d t h > < / a : V a l u e > < / a : K e y V a l u e O f D i a g r a m O b j e c t K e y a n y T y p e z b w N T n L X > < a : K e y V a l u e O f D i a g r a m O b j e c t K e y a n y T y p e z b w N T n L X > < a : K e y > < K e y > T a b l e s \ 0 4 _ s h a r e - o f - p o p u l a t i o n - w i t h - c a n c e r - t y p e s _ \ C o l u m n s \ P r e v a l e n c e   -   L i v e r   c a n c e r   -   S e x :   B o t h   -   A g e :   A g e - s t a n d a r d i z e d   ( P < / K e y > < / a : K e y > < a : V a l u e   i : t y p e = " D i a g r a m D i s p l a y N o d e V i e w S t a t e " > < H e i g h t > 1 5 0 < / H e i g h t > < I s E x p a n d e d > t r u e < / I s E x p a n d e d > < W i d t h > 2 0 0 < / W i d t h > < / a : V a l u e > < / a : K e y V a l u e O f D i a g r a m O b j e c t K e y a n y T y p e z b w N T n L X > < a : K e y V a l u e O f D i a g r a m O b j e c t K e y a n y T y p e z b w N T n L X > < a : K e y > < K e y > T a b l e s \ 0 4 _ s h a r e - o f - p o p u l a t i o n - w i t h - c a n c e r - t y p e s _ \ C o l u m n s \ P r e v a l e n c e   -   K i d n e y   c a n c e r   -   S e x :   B o t h   -   A g e :   A g e - s t a n d a r d i z e d   ( < / K e y > < / a : K e y > < a : V a l u e   i : t y p e = " D i a g r a m D i s p l a y N o d e V i e w S t a t e " > < H e i g h t > 1 5 0 < / H e i g h t > < I s E x p a n d e d > t r u e < / I s E x p a n d e d > < W i d t h > 2 0 0 < / W i d t h > < / a : V a l u e > < / a : K e y V a l u e O f D i a g r a m O b j e c t K e y a n y T y p e z b w N T n L X > < a : K e y V a l u e O f D i a g r a m O b j e c t K e y a n y T y p e z b w N T n L X > < a : K e y > < K e y > T a b l e s \ 0 4 _ s h a r e - o f - p o p u l a t i o n - w i t h - c a n c e r - t y p e s _ \ C o l u m n s \ P r e v a l e n c e   -   L a r y n x   c a n c e r   -   S e x :   B o t h   -   A g e :   A g e - s t a n d a r d i z e d   ( < / K e y > < / a : K e y > < a : V a l u e   i : t y p e = " D i a g r a m D i s p l a y N o d e V i e w S t a t e " > < H e i g h t > 1 5 0 < / H e i g h t > < I s E x p a n d e d > t r u e < / I s E x p a n d e d > < W i d t h > 2 0 0 < / W i d t h > < / a : V a l u e > < / a : K e y V a l u e O f D i a g r a m O b j e c t K e y a n y T y p e z b w N T n L X > < a : K e y V a l u e O f D i a g r a m O b j e c t K e y a n y T y p e z b w N T n L X > < a : K e y > < K e y > T a b l e s \ 0 4 _ s h a r e - o f - p o p u l a t i o n - w i t h - c a n c e r - t y p e s _ \ C o l u m n s \ P r e v a l e n c e   -   B r e a s t   c a n c e r   -   S e x :   B o t h   -   A g e :   A g e - s t a n d a r d i z e d   ( < / K e y > < / a : K e y > < a : V a l u e   i : t y p e = " D i a g r a m D i s p l a y N o d e V i e w S t a t e " > < H e i g h t > 1 5 0 < / H e i g h t > < I s E x p a n d e d > t r u e < / I s E x p a n d e d > < W i d t h > 2 0 0 < / W i d t h > < / a : V a l u e > < / a : K e y V a l u e O f D i a g r a m O b j e c t K e y a n y T y p e z b w N T n L X > < a : K e y V a l u e O f D i a g r a m O b j e c t K e y a n y T y p e z b w N T n L X > < a : K e y > < K e y > T a b l e s \ 0 4 _ s h a r e - o f - p o p u l a t i o n - w i t h - c a n c e r - t y p e s _ \ C o l u m n s \ P r e v a l e n c e   -   T h y r o i d   c a n c e r   -   S e x :   B o t h   -   A g e :   A g e - s t a n d a r d i z e d < / K e y > < / a : K e y > < a : V a l u e   i : t y p e = " D i a g r a m D i s p l a y N o d e V i e w S t a t e " > < H e i g h t > 1 5 0 < / H e i g h t > < I s E x p a n d e d > t r u e < / I s E x p a n d e d > < W i d t h > 2 0 0 < / W i d t h > < / a : V a l u e > < / a : K e y V a l u e O f D i a g r a m O b j e c t K e y a n y T y p e z b w N T n L X > < a : K e y V a l u e O f D i a g r a m O b j e c t K e y a n y T y p e z b w N T n L X > < a : K e y > < K e y > T a b l e s \ 0 4 _ s h a r e - o f - p o p u l a t i o n - w i t h - c a n c e r - t y p e s _ \ C o l u m n s \ P r e v a l e n c e   -   B l a d d e r   c a n c e r   -   S e x :   B o t h   -   A g e :   A g e - s t a n d a r d i z e d < / K e y > < / a : K e y > < a : V a l u e   i : t y p e = " D i a g r a m D i s p l a y N o d e V i e w S t a t e " > < H e i g h t > 1 5 0 < / H e i g h t > < I s E x p a n d e d > t r u e < / I s E x p a n d e d > < W i d t h > 2 0 0 < / W i d t h > < / a : V a l u e > < / a : K e y V a l u e O f D i a g r a m O b j e c t K e y a n y T y p e z b w N T n L X > < a : K e y V a l u e O f D i a g r a m O b j e c t K e y a n y T y p e z b w N T n L X > < a : K e y > < K e y > T a b l e s \ 0 4 _ s h a r e - o f - p o p u l a t i o n - w i t h - c a n c e r - t y p e s _ \ C o l u m n s \ P r e v a l e n c e   -   U t e r i n e   c a n c e r   -   S e x :   B o t h   -   A g e :   A g e - s t a n d a r d i z e d < / K e y > < / a : K e y > < a : V a l u e   i : t y p e = " D i a g r a m D i s p l a y N o d e V i e w S t a t e " > < H e i g h t > 1 5 0 < / H e i g h t > < I s E x p a n d e d > t r u e < / I s E x p a n d e d > < W i d t h > 2 0 0 < / W i d t h > < / a : V a l u e > < / a : K e y V a l u e O f D i a g r a m O b j e c t K e y a n y T y p e z b w N T n L X > < a : K e y V a l u e O f D i a g r a m O b j e c t K e y a n y T y p e z b w N T n L X > < a : K e y > < K e y > T a b l e s \ 0 4 _ s h a r e - o f - p o p u l a t i o n - w i t h - c a n c e r - t y p e s _ \ C o l u m n s \ P r e v a l e n c e   -   O v a r i a n   c a n c e r   -   S e x :   B o t h   -   A g e :   A g e - s t a n d a r d i z e d < / K e y > < / a : K e y > < a : V a l u e   i : t y p e = " D i a g r a m D i s p l a y N o d e V i e w S t a t e " > < H e i g h t > 1 5 0 < / H e i g h t > < I s E x p a n d e d > t r u e < / I s E x p a n d e d > < W i d t h > 2 0 0 < / W i d t h > < / a : V a l u e > < / a : K e y V a l u e O f D i a g r a m O b j e c t K e y a n y T y p e z b w N T n L X > < a : K e y V a l u e O f D i a g r a m O b j e c t K e y a n y T y p e z b w N T n L X > < a : K e y > < K e y > T a b l e s \ 0 4 _ s h a r e - o f - p o p u l a t i o n - w i t h - c a n c e r - t y p e s _ \ C o l u m n s \ P r e v a l e n c e   -   S t o m a c h   c a n c e r   -   S e x :   B o t h   -   A g e :   A g e - s t a n d a r d i z e d < / K e y > < / a : K e y > < a : V a l u e   i : t y p e = " D i a g r a m D i s p l a y N o d e V i e w S t a t e " > < H e i g h t > 1 5 0 < / H e i g h t > < I s E x p a n d e d > t r u e < / I s E x p a n d e d > < W i d t h > 2 0 0 < / W i d t h > < / a : V a l u e > < / a : K e y V a l u e O f D i a g r a m O b j e c t K e y a n y T y p e z b w N T n L X > < a : K e y V a l u e O f D i a g r a m O b j e c t K e y a n y T y p e z b w N T n L X > < a : K e y > < K e y > T a b l e s \ 0 4 _ s h a r e - o f - p o p u l a t i o n - w i t h - c a n c e r - t y p e s _ \ C o l u m n s \ P r e v a l e n c e   -   P r o s t a t e   c a n c e r   -   S e x :   B o t h   -   A g e :   A g e - s t a n d a r d i z e d < / K e y > < / a : K e y > < a : V a l u e   i : t y p e = " D i a g r a m D i s p l a y N o d e V i e w S t a t e " > < H e i g h t > 1 5 0 < / H e i g h t > < I s E x p a n d e d > t r u e < / I s E x p a n d e d > < W i d t h > 2 0 0 < / W i d t h > < / a : V a l u e > < / a : K e y V a l u e O f D i a g r a m O b j e c t K e y a n y T y p e z b w N T n L X > < a : K e y V a l u e O f D i a g r a m O b j e c t K e y a n y T y p e z b w N T n L X > < a : K e y > < K e y > T a b l e s \ 0 4 _ s h a r e - o f - p o p u l a t i o n - w i t h - c a n c e r - t y p e s _ \ C o l u m n s \ P r e v a l e n c e   -   C e r v i c a l   c a n c e r   -   S e x :   B o t h   -   A g e :   A g e - s t a n d a r d i z e d < / K e y > < / a : K e y > < a : V a l u e   i : t y p e = " D i a g r a m D i s p l a y N o d e V i e w S t a t e " > < H e i g h t > 1 5 0 < / H e i g h t > < I s E x p a n d e d > t r u e < / I s E x p a n d e d > < W i d t h > 2 0 0 < / W i d t h > < / a : V a l u e > < / a : K e y V a l u e O f D i a g r a m O b j e c t K e y a n y T y p e z b w N T n L X > < a : K e y V a l u e O f D i a g r a m O b j e c t K e y a n y T y p e z b w N T n L X > < a : K e y > < K e y > T a b l e s \ 0 4 _ s h a r e - o f - p o p u l a t i o n - w i t h - c a n c e r - t y p e s _ \ C o l u m n s \ P r e v a l e n c e   -   T e s t i c u l a r   c a n c e r   -   S e x :   B o t h   -   A g e :   A g e - s t a n d a r d i z < / K e y > < / a : K e y > < a : V a l u e   i : t y p e = " D i a g r a m D i s p l a y N o d e V i e w S t a t e " > < H e i g h t > 1 5 0 < / H e i g h t > < I s E x p a n d e d > t r u e < / I s E x p a n d e d > < W i d t h > 2 0 0 < / W i d t h > < / a : V a l u e > < / a : K e y V a l u e O f D i a g r a m O b j e c t K e y a n y T y p e z b w N T n L X > < a : K e y V a l u e O f D i a g r a m O b j e c t K e y a n y T y p e z b w N T n L X > < a : K e y > < K e y > T a b l e s \ 0 4 _ s h a r e - o f - p o p u l a t i o n - w i t h - c a n c e r - t y p e s _ \ C o l u m n s \ P r e v a l e n c e   -   P a n c r e a t i c   c a n c e r   -   S e x :   B o t h   -   A g e :   A g e - s t a n d a r d i z < / K e y > < / a : K e y > < a : V a l u e   i : t y p e = " D i a g r a m D i s p l a y N o d e V i e w S t a t e " > < H e i g h t > 1 5 0 < / H e i g h t > < I s E x p a n d e d > t r u e < / I s E x p a n d e d > < W i d t h > 2 0 0 < / W i d t h > < / a : V a l u e > < / a : K e y V a l u e O f D i a g r a m O b j e c t K e y a n y T y p e z b w N T n L X > < a : K e y V a l u e O f D i a g r a m O b j e c t K e y a n y T y p e z b w N T n L X > < a : K e y > < K e y > T a b l e s \ 0 4 _ s h a r e - o f - p o p u l a t i o n - w i t h - c a n c e r - t y p e s _ \ C o l u m n s \ P r e v a l e n c e   -   E s o p h a g e a l   c a n c e r   -   S e x :   B o t h   -   A g e :   A g e - s t a n d a r d i z < / K e y > < / a : K e y > < a : V a l u e   i : t y p e = " D i a g r a m D i s p l a y N o d e V i e w S t a t e " > < H e i g h t > 1 5 0 < / H e i g h t > < I s E x p a n d e d > t r u e < / I s E x p a n d e d > < W i d t h > 2 0 0 < / W i d t h > < / a : V a l u e > < / a : K e y V a l u e O f D i a g r a m O b j e c t K e y a n y T y p e z b w N T n L X > < a : K e y V a l u e O f D i a g r a m O b j e c t K e y a n y T y p e z b w N T n L X > < a : K e y > < K e y > T a b l e s \ 0 4 _ s h a r e - o f - p o p u l a t i o n - w i t h - c a n c e r - t y p e s _ \ C o l u m n s \ P r e v a l e n c e   -   N a s o p h a r y n x   c a n c e r   -   S e x :   B o t h   -   A g e :   A g e - s t a n d a r d i < / K e y > < / a : K e y > < a : V a l u e   i : t y p e = " D i a g r a m D i s p l a y N o d e V i e w S t a t e " > < H e i g h t > 1 5 0 < / H e i g h t > < I s E x p a n d e d > t r u e < / I s E x p a n d e d > < W i d t h > 2 0 0 < / W i d t h > < / a : V a l u e > < / a : K e y V a l u e O f D i a g r a m O b j e c t K e y a n y T y p e z b w N T n L X > < a : K e y V a l u e O f D i a g r a m O b j e c t K e y a n y T y p e z b w N T n L X > < a : K e y > < K e y > T a b l e s \ 0 4 _ s h a r e - o f - p o p u l a t i o n - w i t h - c a n c e r - t y p e s _ \ C o l u m n s \ P r e v a l e n c e   -   C o l o n   a n d   r e c t u m   c a n c e r   -   S e x :   B o t h   -   A g e :   A g e - s t a n < / K e y > < / a : K e y > < a : V a l u e   i : t y p e = " D i a g r a m D i s p l a y N o d e V i e w S t a t e " > < H e i g h t > 1 5 0 < / H e i g h t > < I s E x p a n d e d > t r u e < / I s E x p a n d e d > < W i d t h > 2 0 0 < / W i d t h > < / a : V a l u e > < / a : K e y V a l u e O f D i a g r a m O b j e c t K e y a n y T y p e z b w N T n L X > < a : K e y V a l u e O f D i a g r a m O b j e c t K e y a n y T y p e z b w N T n L X > < a : K e y > < K e y > T a b l e s \ 0 4 _ s h a r e - o f - p o p u l a t i o n - w i t h - c a n c e r - t y p e s _ \ C o l u m n s \ P r e v a l e n c e   -   N o n - m e l a n o m a   s k i n   c a n c e r   -   S e x :   B o t h   -   A g e :   A g e - s t a < / K e y > < / a : K e y > < a : V a l u e   i : t y p e = " D i a g r a m D i s p l a y N o d e V i e w S t a t e " > < H e i g h t > 1 5 0 < / H e i g h t > < I s E x p a n d e d > t r u e < / I s E x p a n d e d > < W i d t h > 2 0 0 < / W i d t h > < / a : V a l u e > < / a : K e y V a l u e O f D i a g r a m O b j e c t K e y a n y T y p e z b w N T n L X > < a : K e y V a l u e O f D i a g r a m O b j e c t K e y a n y T y p e z b w N T n L X > < a : K e y > < K e y > T a b l e s \ 0 4 _ s h a r e - o f - p o p u l a t i o n - w i t h - c a n c e r - t y p e s _ \ C o l u m n s \ P r e v a l e n c e   -   L i p   a n d   o r a l   c a v i t y   c a n c e r   -   S e x :   B o t h   -   A g e :   A g e - s < / K e y > < / a : K e y > < a : V a l u e   i : t y p e = " D i a g r a m D i s p l a y N o d e V i e w S t a t e " > < H e i g h t > 1 5 0 < / H e i g h t > < I s E x p a n d e d > t r u e < / I s E x p a n d e d > < W i d t h > 2 0 0 < / W i d t h > < / a : V a l u e > < / a : K e y V a l u e O f D i a g r a m O b j e c t K e y a n y T y p e z b w N T n L X > < a : K e y V a l u e O f D i a g r a m O b j e c t K e y a n y T y p e z b w N T n L X > < a : K e y > < K e y > T a b l e s \ 0 4 _ s h a r e - o f - p o p u l a t i o n - w i t h - c a n c e r - t y p e s _ \ C o l u m n s \ P r e v a l e n c e   -   B r a i n   a n d   n e r v o u s   s y s t e m   c a n c e r   -   S e x :   B o t h   -   A g e : < / K e y > < / a : K e y > < a : V a l u e   i : t y p e = " D i a g r a m D i s p l a y N o d e V i e w S t a t e " > < H e i g h t > 1 5 0 < / H e i g h t > < I s E x p a n d e d > t r u e < / I s E x p a n d e d > < W i d t h > 2 0 0 < / W i d t h > < / a : V a l u e > < / a : K e y V a l u e O f D i a g r a m O b j e c t K e y a n y T y p e z b w N T n L X > < a : K e y V a l u e O f D i a g r a m O b j e c t K e y a n y T y p e z b w N T n L X > < a : K e y > < K e y > T a b l e s \ 0 4 _ s h a r e - o f - p o p u l a t i o n - w i t h - c a n c e r - t y p e s _ \ C o l u m n s \ P r e v a l e n c e   -   T r a c h e a l ,   b r o n c h u s ,   a n d   l u n g   c a n c e r   -   S e x :   B o t h   -   A < / K e y > < / a : K e y > < a : V a l u e   i : t y p e = " D i a g r a m D i s p l a y N o d e V i e w S t a t e " > < H e i g h t > 1 5 0 < / H e i g h t > < I s E x p a n d e d > t r u e < / I s E x p a n d e d > < W i d t h > 2 0 0 < / W i d t h > < / a : V a l u e > < / a : K e y V a l u e O f D i a g r a m O b j e c t K e y a n y T y p e z b w N T n L X > < a : K e y V a l u e O f D i a g r a m O b j e c t K e y a n y T y p e z b w N T n L X > < a : K e y > < K e y > T a b l e s \ 0 4 _ s h a r e - o f - p o p u l a t i o n - w i t h - c a n c e r - t y p e s _ \ C o l u m n s \ P r e v a l e n c e   -   G a l l b l a d d e r   a n d   b i l i a r y   t r a c t   c a n c e r   -   S e x :   B o t h   - < / K e y > < / a : K e y > < a : V a l u e   i : t y p e = " D i a g r a m D i s p l a y N o d e V i e w S t a t e " > < H e i g h t > 1 5 0 < / H e i g h t > < I s E x p a n d e d > t r u e < / I s E x p a n d e d > < W i d t h > 2 0 0 < / W i d t h > < / a : V a l u e > < / a : K e y V a l u e O f D i a g r a m O b j e c t K e y a n y T y p e z b w N T n L X > < a : K e y V a l u e O f D i a g r a m O b j e c t K e y a n y T y p e z b w N T n L X > < a : K e y > < K e y > T a b l e s \ 0 4 _ s h a r e - o f - p o p u l a t i o n - w i t h - c a n c e r - t y p e s _ \ C o l u m n s \ P r e v a l e n c e   -   N e o p l a s m s   -   S e x :   B o t h   -   A g e :   A g e - s t a n d a r d i z e d   ( P e r c < / K e y > < / a : K e y > < a : V a l u e   i : t y p e = " D i a g r a m D i s p l a y N o d e V i e w S t a t e " > < H e i g h t > 1 5 0 < / H e i g h t > < I s E x p a n d e d > t r u e < / I s E x p a n d e d > < W i d t h > 2 0 0 < / W i d t h > < / a : V a l u e > < / a : K e y V a l u e O f D i a g r a m O b j e c t K e y a n y T y p e z b w N T n L X > < a : K e y V a l u e O f D i a g r a m O b j e c t K e y a n y T y p e z b w N T n L X > < a : K e y > < K e y > T a b l e s \ 0 4 _ s h a r e - o f - p o p u l a t i o n - w i t h - c a n c e r - t y p e s _ \ M e a s u r e s \ S u m   o f   P r e v a l e n c e   -   L i v e r   c a n c e r   -   S e x :   B o t h   -   A g e :   A g e - s t a n d a r d i z e d   ( P < / K e y > < / a : K e y > < a : V a l u e   i : t y p e = " D i a g r a m D i s p l a y N o d e V i e w S t a t e " > < H e i g h t > 1 5 0 < / H e i g h t > < I s E x p a n d e d > t r u e < / I s E x p a n d e d > < W i d t h > 2 0 0 < / W i d t h > < / a : V a l u e > < / a : K e y V a l u e O f D i a g r a m O b j e c t K e y a n y T y p e z b w N T n L X > < a : K e y V a l u e O f D i a g r a m O b j e c t K e y a n y T y p e z b w N T n L X > < a : K e y > < K e y > T a b l e s \ 0 4 _ s h a r e - o f - p o p u l a t i o n - w i t h - c a n c e r - t y p e s _ \ S u m   o f   P r e v a l e n c e   -   L i v e r   c a n c e r   -   S e x :   B o t h   -   A g e :   A g e - s t a n d a r d i z e d   ( P \ A d d i t i o n a l   I n f o \ I m p l i c i t   M e a s u r e < / K e y > < / a : K e y > < a : V a l u e   i : t y p e = " D i a g r a m D i s p l a y V i e w S t a t e I D i a g r a m T a g A d d i t i o n a l I n f o " / > < / a : K e y V a l u e O f D i a g r a m O b j e c t K e y a n y T y p e z b w N T n L X > < a : K e y V a l u e O f D i a g r a m O b j e c t K e y a n y T y p e z b w N T n L X > < a : K e y > < K e y > T a b l e s \ 0 4 _ s h a r e - o f - p o p u l a t i o n - w i t h - c a n c e r - t y p e s _ \ M e a s u r e s \ S u m   o f   P r e v a l e n c e   -   K i d n e y   c a n c e r   -   S e x :   B o t h   -   A g e :   A g e - s t a n d a r d i z e d   ( < / K e y > < / a : K e y > < a : V a l u e   i : t y p e = " D i a g r a m D i s p l a y N o d e V i e w S t a t e " > < H e i g h t > 1 5 0 < / H e i g h t > < I s E x p a n d e d > t r u e < / I s E x p a n d e d > < W i d t h > 2 0 0 < / W i d t h > < / a : V a l u e > < / a : K e y V a l u e O f D i a g r a m O b j e c t K e y a n y T y p e z b w N T n L X > < a : K e y V a l u e O f D i a g r a m O b j e c t K e y a n y T y p e z b w N T n L X > < a : K e y > < K e y > T a b l e s \ 0 4 _ s h a r e - o f - p o p u l a t i o n - w i t h - c a n c e r - t y p e s _ \ S u m   o f   P r e v a l e n c e   -   K i d n e y   c a n c e r   -   S e x :   B o t h   -   A g e :   A g e - s t a n d a r d i z e d   ( \ A d d i t i o n a l   I n f o \ I m p l i c i t   M e a s u r e < / K e y > < / a : K e y > < a : V a l u e   i : t y p e = " D i a g r a m D i s p l a y V i e w S t a t e I D i a g r a m T a g A d d i t i o n a l I n f o " / > < / a : K e y V a l u e O f D i a g r a m O b j e c t K e y a n y T y p e z b w N T n L X > < a : K e y V a l u e O f D i a g r a m O b j e c t K e y a n y T y p e z b w N T n L X > < a : K e y > < K e y > T a b l e s \ 0 4 _ s h a r e - o f - p o p u l a t i o n - w i t h - c a n c e r - t y p e s _ \ M e a s u r e s \ S u m   o f   P r e v a l e n c e   -   L a r y n x   c a n c e r   -   S e x :   B o t h   -   A g e :   A g e - s t a n d a r d i z e d   ( < / K e y > < / a : K e y > < a : V a l u e   i : t y p e = " D i a g r a m D i s p l a y N o d e V i e w S t a t e " > < H e i g h t > 1 5 0 < / H e i g h t > < I s E x p a n d e d > t r u e < / I s E x p a n d e d > < W i d t h > 2 0 0 < / W i d t h > < / a : V a l u e > < / a : K e y V a l u e O f D i a g r a m O b j e c t K e y a n y T y p e z b w N T n L X > < a : K e y V a l u e O f D i a g r a m O b j e c t K e y a n y T y p e z b w N T n L X > < a : K e y > < K e y > T a b l e s \ 0 4 _ s h a r e - o f - p o p u l a t i o n - w i t h - c a n c e r - t y p e s _ \ S u m   o f   P r e v a l e n c e   -   L a r y n x   c a n c e r   -   S e x :   B o t h   -   A g e :   A g e - s t a n d a r d i z e d   ( \ A d d i t i o n a l   I n f o \ I m p l i c i t   M e a s u r e < / K e y > < / a : K e y > < a : V a l u e   i : t y p e = " D i a g r a m D i s p l a y V i e w S t a t e I D i a g r a m T a g A d d i t i o n a l I n f o " / > < / a : K e y V a l u e O f D i a g r a m O b j e c t K e y a n y T y p e z b w N T n L X > < a : K e y V a l u e O f D i a g r a m O b j e c t K e y a n y T y p e z b w N T n L X > < a : K e y > < K e y > T a b l e s \ 0 4 _ s h a r e - o f - p o p u l a t i o n - w i t h - c a n c e r - t y p e s _ \ M e a s u r e s \ S u m   o f   P r e v a l e n c e   -   B r e a s t   c a n c e r   -   S e x :   B o t h   -   A g e :   A g e - s t a n d a r d i z e d   ( < / K e y > < / a : K e y > < a : V a l u e   i : t y p e = " D i a g r a m D i s p l a y N o d e V i e w S t a t e " > < H e i g h t > 1 5 0 < / H e i g h t > < I s E x p a n d e d > t r u e < / I s E x p a n d e d > < W i d t h > 2 0 0 < / W i d t h > < / a : V a l u e > < / a : K e y V a l u e O f D i a g r a m O b j e c t K e y a n y T y p e z b w N T n L X > < a : K e y V a l u e O f D i a g r a m O b j e c t K e y a n y T y p e z b w N T n L X > < a : K e y > < K e y > T a b l e s \ 0 4 _ s h a r e - o f - p o p u l a t i o n - w i t h - c a n c e r - t y p e s _ \ S u m   o f   P r e v a l e n c e   -   B r e a s t   c a n c e r   -   S e x :   B o t h   -   A g e :   A g e - s t a n d a r d i z e d   ( \ A d d i t i o n a l   I n f o \ I m p l i c i t   M e a s u r e < / K e y > < / a : K e y > < a : V a l u e   i : t y p e = " D i a g r a m D i s p l a y V i e w S t a t e I D i a g r a m T a g A d d i t i o n a l I n f o " / > < / a : K e y V a l u e O f D i a g r a m O b j e c t K e y a n y T y p e z b w N T n L X > < a : K e y V a l u e O f D i a g r a m O b j e c t K e y a n y T y p e z b w N T n L X > < a : K e y > < K e y > T a b l e s \ 0 4 _ s h a r e - o f - p o p u l a t i o n - w i t h - c a n c e r - t y p e s _ \ M e a s u r e s \ S u m   o f   P r e v a l e n c e   -   T h y r o i d   c a n c e r   -   S e x :   B o t h   -   A g e :   A g e - s t a n d a r d i z e d < / K e y > < / a : K e y > < a : V a l u e   i : t y p e = " D i a g r a m D i s p l a y N o d e V i e w S t a t e " > < H e i g h t > 1 5 0 < / H e i g h t > < I s E x p a n d e d > t r u e < / I s E x p a n d e d > < W i d t h > 2 0 0 < / W i d t h > < / a : V a l u e > < / a : K e y V a l u e O f D i a g r a m O b j e c t K e y a n y T y p e z b w N T n L X > < a : K e y V a l u e O f D i a g r a m O b j e c t K e y a n y T y p e z b w N T n L X > < a : K e y > < K e y > T a b l e s \ 0 4 _ s h a r e - o f - p o p u l a t i o n - w i t h - c a n c e r - t y p e s _ \ S u m   o f   P r e v a l e n c e   -   T h y r o i d   c a n c e r   -   S e x :   B o t h   -   A g e :   A g e - s t a n d a r d i z e d \ A d d i t i o n a l   I n f o \ I m p l i c i t   M e a s u r e < / K e y > < / a : K e y > < a : V a l u e   i : t y p e = " D i a g r a m D i s p l a y V i e w S t a t e I D i a g r a m T a g A d d i t i o n a l I n f o " / > < / a : K e y V a l u e O f D i a g r a m O b j e c t K e y a n y T y p e z b w N T n L X > < a : K e y V a l u e O f D i a g r a m O b j e c t K e y a n y T y p e z b w N T n L X > < a : K e y > < K e y > T a b l e s \ 0 4 _ s h a r e - o f - p o p u l a t i o n - w i t h - c a n c e r - t y p e s _ \ M e a s u r e s \ S u m   o f   P r e v a l e n c e   -   B l a d d e r   c a n c e r   -   S e x :   B o t h   -   A g e :   A g e - s t a n d a r d i z e d < / K e y > < / a : K e y > < a : V a l u e   i : t y p e = " D i a g r a m D i s p l a y N o d e V i e w S t a t e " > < H e i g h t > 1 5 0 < / H e i g h t > < I s E x p a n d e d > t r u e < / I s E x p a n d e d > < W i d t h > 2 0 0 < / W i d t h > < / a : V a l u e > < / a : K e y V a l u e O f D i a g r a m O b j e c t K e y a n y T y p e z b w N T n L X > < a : K e y V a l u e O f D i a g r a m O b j e c t K e y a n y T y p e z b w N T n L X > < a : K e y > < K e y > T a b l e s \ 0 4 _ s h a r e - o f - p o p u l a t i o n - w i t h - c a n c e r - t y p e s _ \ S u m   o f   P r e v a l e n c e   -   B l a d d e r   c a n c e r   -   S e x :   B o t h   -   A g e :   A g e - s t a n d a r d i z e d \ A d d i t i o n a l   I n f o \ I m p l i c i t   M e a s u r e < / K e y > < / a : K e y > < a : V a l u e   i : t y p e = " D i a g r a m D i s p l a y V i e w S t a t e I D i a g r a m T a g A d d i t i o n a l I n f o " / > < / a : K e y V a l u e O f D i a g r a m O b j e c t K e y a n y T y p e z b w N T n L X > < a : K e y V a l u e O f D i a g r a m O b j e c t K e y a n y T y p e z b w N T n L X > < a : K e y > < K e y > T a b l e s \ 0 4 _ s h a r e - o f - p o p u l a t i o n - w i t h - c a n c e r - t y p e s _ \ M e a s u r e s \ S u m   o f   P r e v a l e n c e   -   U t e r i n e   c a n c e r   -   S e x :   B o t h   -   A g e :   A g e - s t a n d a r d i z e d < / K e y > < / a : K e y > < a : V a l u e   i : t y p e = " D i a g r a m D i s p l a y N o d e V i e w S t a t e " > < H e i g h t > 1 5 0 < / H e i g h t > < I s E x p a n d e d > t r u e < / I s E x p a n d e d > < W i d t h > 2 0 0 < / W i d t h > < / a : V a l u e > < / a : K e y V a l u e O f D i a g r a m O b j e c t K e y a n y T y p e z b w N T n L X > < a : K e y V a l u e O f D i a g r a m O b j e c t K e y a n y T y p e z b w N T n L X > < a : K e y > < K e y > T a b l e s \ 0 4 _ s h a r e - o f - p o p u l a t i o n - w i t h - c a n c e r - t y p e s _ \ S u m   o f   P r e v a l e n c e   -   U t e r i n e   c a n c e r   -   S e x :   B o t h   -   A g e :   A g e - s t a n d a r d i z e d \ A d d i t i o n a l   I n f o \ I m p l i c i t   M e a s u r e < / K e y > < / a : K e y > < a : V a l u e   i : t y p e = " D i a g r a m D i s p l a y V i e w S t a t e I D i a g r a m T a g A d d i t i o n a l I n f o " / > < / a : K e y V a l u e O f D i a g r a m O b j e c t K e y a n y T y p e z b w N T n L X > < a : K e y V a l u e O f D i a g r a m O b j e c t K e y a n y T y p e z b w N T n L X > < a : K e y > < K e y > T a b l e s \ 0 4 _ s h a r e - o f - p o p u l a t i o n - w i t h - c a n c e r - t y p e s _ \ M e a s u r e s \ S u m   o f   P r e v a l e n c e   -   O v a r i a n   c a n c e r   -   S e x :   B o t h   -   A g e :   A g e - s t a n d a r d i z e d < / K e y > < / a : K e y > < a : V a l u e   i : t y p e = " D i a g r a m D i s p l a y N o d e V i e w S t a t e " > < H e i g h t > 1 5 0 < / H e i g h t > < I s E x p a n d e d > t r u e < / I s E x p a n d e d > < W i d t h > 2 0 0 < / W i d t h > < / a : V a l u e > < / a : K e y V a l u e O f D i a g r a m O b j e c t K e y a n y T y p e z b w N T n L X > < a : K e y V a l u e O f D i a g r a m O b j e c t K e y a n y T y p e z b w N T n L X > < a : K e y > < K e y > T a b l e s \ 0 4 _ s h a r e - o f - p o p u l a t i o n - w i t h - c a n c e r - t y p e s _ \ S u m   o f   P r e v a l e n c e   -   O v a r i a n   c a n c e r   -   S e x :   B o t h   -   A g e :   A g e - s t a n d a r d i z e d \ A d d i t i o n a l   I n f o \ I m p l i c i t   M e a s u r e < / K e y > < / a : K e y > < a : V a l u e   i : t y p e = " D i a g r a m D i s p l a y V i e w S t a t e I D i a g r a m T a g A d d i t i o n a l I n f o " / > < / a : K e y V a l u e O f D i a g r a m O b j e c t K e y a n y T y p e z b w N T n L X > < a : K e y V a l u e O f D i a g r a m O b j e c t K e y a n y T y p e z b w N T n L X > < a : K e y > < K e y > T a b l e s \ 0 4 _ s h a r e - o f - p o p u l a t i o n - w i t h - c a n c e r - t y p e s _ \ M e a s u r e s \ S u m   o f   P r e v a l e n c e   -   S t o m a c h   c a n c e r   -   S e x :   B o t h   -   A g e :   A g e - s t a n d a r d i z e d < / K e y > < / a : K e y > < a : V a l u e   i : t y p e = " D i a g r a m D i s p l a y N o d e V i e w S t a t e " > < H e i g h t > 1 5 0 < / H e i g h t > < I s E x p a n d e d > t r u e < / I s E x p a n d e d > < W i d t h > 2 0 0 < / W i d t h > < / a : V a l u e > < / a : K e y V a l u e O f D i a g r a m O b j e c t K e y a n y T y p e z b w N T n L X > < a : K e y V a l u e O f D i a g r a m O b j e c t K e y a n y T y p e z b w N T n L X > < a : K e y > < K e y > T a b l e s \ 0 4 _ s h a r e - o f - p o p u l a t i o n - w i t h - c a n c e r - t y p e s _ \ S u m   o f   P r e v a l e n c e   -   S t o m a c h   c a n c e r   -   S e x :   B o t h   -   A g e :   A g e - s t a n d a r d i z e d \ A d d i t i o n a l   I n f o \ I m p l i c i t   M e a s u r e < / K e y > < / a : K e y > < a : V a l u e   i : t y p e = " D i a g r a m D i s p l a y V i e w S t a t e I D i a g r a m T a g A d d i t i o n a l I n f o " / > < / a : K e y V a l u e O f D i a g r a m O b j e c t K e y a n y T y p e z b w N T n L X > < a : K e y V a l u e O f D i a g r a m O b j e c t K e y a n y T y p e z b w N T n L X > < a : K e y > < K e y > T a b l e s \ 0 4 _ s h a r e - o f - p o p u l a t i o n - w i t h - c a n c e r - t y p e s _ \ M e a s u r e s \ S u m   o f   P r e v a l e n c e   -   P r o s t a t e   c a n c e r   -   S e x :   B o t h   -   A g e :   A g e - s t a n d a r d i z e d < / K e y > < / a : K e y > < a : V a l u e   i : t y p e = " D i a g r a m D i s p l a y N o d e V i e w S t a t e " > < H e i g h t > 1 5 0 < / H e i g h t > < I s E x p a n d e d > t r u e < / I s E x p a n d e d > < W i d t h > 2 0 0 < / W i d t h > < / a : V a l u e > < / a : K e y V a l u e O f D i a g r a m O b j e c t K e y a n y T y p e z b w N T n L X > < a : K e y V a l u e O f D i a g r a m O b j e c t K e y a n y T y p e z b w N T n L X > < a : K e y > < K e y > T a b l e s \ 0 4 _ s h a r e - o f - p o p u l a t i o n - w i t h - c a n c e r - t y p e s _ \ S u m   o f   P r e v a l e n c e   -   P r o s t a t e   c a n c e r   -   S e x :   B o t h   -   A g e :   A g e - s t a n d a r d i z e d \ A d d i t i o n a l   I n f o \ I m p l i c i t   M e a s u r e < / K e y > < / a : K e y > < a : V a l u e   i : t y p e = " D i a g r a m D i s p l a y V i e w S t a t e I D i a g r a m T a g A d d i t i o n a l I n f o " / > < / a : K e y V a l u e O f D i a g r a m O b j e c t K e y a n y T y p e z b w N T n L X > < a : K e y V a l u e O f D i a g r a m O b j e c t K e y a n y T y p e z b w N T n L X > < a : K e y > < K e y > T a b l e s \ 0 4 _ s h a r e - o f - p o p u l a t i o n - w i t h - c a n c e r - t y p e s _ \ M e a s u r e s \ S u m   o f   P r e v a l e n c e   -   C e r v i c a l   c a n c e r   -   S e x :   B o t h   -   A g e :   A g e - s t a n d a r d i z e d < / K e y > < / a : K e y > < a : V a l u e   i : t y p e = " D i a g r a m D i s p l a y N o d e V i e w S t a t e " > < H e i g h t > 1 5 0 < / H e i g h t > < I s E x p a n d e d > t r u e < / I s E x p a n d e d > < W i d t h > 2 0 0 < / W i d t h > < / a : V a l u e > < / a : K e y V a l u e O f D i a g r a m O b j e c t K e y a n y T y p e z b w N T n L X > < a : K e y V a l u e O f D i a g r a m O b j e c t K e y a n y T y p e z b w N T n L X > < a : K e y > < K e y > T a b l e s \ 0 4 _ s h a r e - o f - p o p u l a t i o n - w i t h - c a n c e r - t y p e s _ \ S u m   o f   P r e v a l e n c e   -   C e r v i c a l   c a n c e r   -   S e x :   B o t h   -   A g e :   A g e - s t a n d a r d i z e d \ A d d i t i o n a l   I n f o \ I m p l i c i t   M e a s u r e < / K e y > < / a : K e y > < a : V a l u e   i : t y p e = " D i a g r a m D i s p l a y V i e w S t a t e I D i a g r a m T a g A d d i t i o n a l I n f o " / > < / a : K e y V a l u e O f D i a g r a m O b j e c t K e y a n y T y p e z b w N T n L X > < a : K e y V a l u e O f D i a g r a m O b j e c t K e y a n y T y p e z b w N T n L X > < a : K e y > < K e y > T a b l e s \ 0 4 _ s h a r e - o f - p o p u l a t i o n - w i t h - c a n c e r - t y p e s _ \ M e a s u r e s \ S u m   o f   P r e v a l e n c e   -   T e s t i c u l a r   c a n c e r   -   S e x :   B o t h   -   A g e :   A g e - s t a n d a r d i z < / K e y > < / a : K e y > < a : V a l u e   i : t y p e = " D i a g r a m D i s p l a y N o d e V i e w S t a t e " > < H e i g h t > 1 5 0 < / H e i g h t > < I s E x p a n d e d > t r u e < / I s E x p a n d e d > < W i d t h > 2 0 0 < / W i d t h > < / a : V a l u e > < / a : K e y V a l u e O f D i a g r a m O b j e c t K e y a n y T y p e z b w N T n L X > < a : K e y V a l u e O f D i a g r a m O b j e c t K e y a n y T y p e z b w N T n L X > < a : K e y > < K e y > T a b l e s \ 0 4 _ s h a r e - o f - p o p u l a t i o n - w i t h - c a n c e r - t y p e s _ \ S u m   o f   P r e v a l e n c e   -   T e s t i c u l a r   c a n c e r   -   S e x :   B o t h   -   A g e :   A g e - s t a n d a r d i z \ A d d i t i o n a l   I n f o \ I m p l i c i t   M e a s u r e < / K e y > < / a : K e y > < a : V a l u e   i : t y p e = " D i a g r a m D i s p l a y V i e w S t a t e I D i a g r a m T a g A d d i t i o n a l I n f o " / > < / a : K e y V a l u e O f D i a g r a m O b j e c t K e y a n y T y p e z b w N T n L X > < a : K e y V a l u e O f D i a g r a m O b j e c t K e y a n y T y p e z b w N T n L X > < a : K e y > < K e y > T a b l e s \ 0 4 _ s h a r e - o f - p o p u l a t i o n - w i t h - c a n c e r - t y p e s _ \ M e a s u r e s \ S u m   o f   P r e v a l e n c e   -   P a n c r e a t i c   c a n c e r   -   S e x :   B o t h   -   A g e :   A g e - s t a n d a r d i z < / K e y > < / a : K e y > < a : V a l u e   i : t y p e = " D i a g r a m D i s p l a y N o d e V i e w S t a t e " > < H e i g h t > 1 5 0 < / H e i g h t > < I s E x p a n d e d > t r u e < / I s E x p a n d e d > < W i d t h > 2 0 0 < / W i d t h > < / a : V a l u e > < / a : K e y V a l u e O f D i a g r a m O b j e c t K e y a n y T y p e z b w N T n L X > < a : K e y V a l u e O f D i a g r a m O b j e c t K e y a n y T y p e z b w N T n L X > < a : K e y > < K e y > T a b l e s \ 0 4 _ s h a r e - o f - p o p u l a t i o n - w i t h - c a n c e r - t y p e s _ \ S u m   o f   P r e v a l e n c e   -   P a n c r e a t i c   c a n c e r   -   S e x :   B o t h   -   A g e :   A g e - s t a n d a r d i z \ A d d i t i o n a l   I n f o \ I m p l i c i t   M e a s u r e < / K e y > < / a : K e y > < a : V a l u e   i : t y p e = " D i a g r a m D i s p l a y V i e w S t a t e I D i a g r a m T a g A d d i t i o n a l I n f o " / > < / a : K e y V a l u e O f D i a g r a m O b j e c t K e y a n y T y p e z b w N T n L X > < a : K e y V a l u e O f D i a g r a m O b j e c t K e y a n y T y p e z b w N T n L X > < a : K e y > < K e y > T a b l e s \ 0 4 _ s h a r e - o f - p o p u l a t i o n - w i t h - c a n c e r - t y p e s _ \ M e a s u r e s \ S u m   o f   P r e v a l e n c e   -   E s o p h a g e a l   c a n c e r   -   S e x :   B o t h   -   A g e :   A g e - s t a n d a r d i z < / K e y > < / a : K e y > < a : V a l u e   i : t y p e = " D i a g r a m D i s p l a y N o d e V i e w S t a t e " > < H e i g h t > 1 5 0 < / H e i g h t > < I s E x p a n d e d > t r u e < / I s E x p a n d e d > < W i d t h > 2 0 0 < / W i d t h > < / a : V a l u e > < / a : K e y V a l u e O f D i a g r a m O b j e c t K e y a n y T y p e z b w N T n L X > < a : K e y V a l u e O f D i a g r a m O b j e c t K e y a n y T y p e z b w N T n L X > < a : K e y > < K e y > T a b l e s \ 0 4 _ s h a r e - o f - p o p u l a t i o n - w i t h - c a n c e r - t y p e s _ \ S u m   o f   P r e v a l e n c e   -   E s o p h a g e a l   c a n c e r   -   S e x :   B o t h   -   A g e :   A g e - s t a n d a r d i z \ A d d i t i o n a l   I n f o \ I m p l i c i t   M e a s u r e < / K e y > < / a : K e y > < a : V a l u e   i : t y p e = " D i a g r a m D i s p l a y V i e w S t a t e I D i a g r a m T a g A d d i t i o n a l I n f o " / > < / a : K e y V a l u e O f D i a g r a m O b j e c t K e y a n y T y p e z b w N T n L X > < a : K e y V a l u e O f D i a g r a m O b j e c t K e y a n y T y p e z b w N T n L X > < a : K e y > < K e y > T a b l e s \ 0 4 _ s h a r e - o f - p o p u l a t i o n - w i t h - c a n c e r - t y p e s _ \ M e a s u r e s \ S u m   o f   P r e v a l e n c e   -   N a s o p h a r y n x   c a n c e r   -   S e x :   B o t h   -   A g e :   A g e - s t a n d a r d i < / K e y > < / a : K e y > < a : V a l u e   i : t y p e = " D i a g r a m D i s p l a y N o d e V i e w S t a t e " > < H e i g h t > 1 5 0 < / H e i g h t > < I s E x p a n d e d > t r u e < / I s E x p a n d e d > < W i d t h > 2 0 0 < / W i d t h > < / a : V a l u e > < / a : K e y V a l u e O f D i a g r a m O b j e c t K e y a n y T y p e z b w N T n L X > < a : K e y V a l u e O f D i a g r a m O b j e c t K e y a n y T y p e z b w N T n L X > < a : K e y > < K e y > T a b l e s \ 0 4 _ s h a r e - o f - p o p u l a t i o n - w i t h - c a n c e r - t y p e s _ \ S u m   o f   P r e v a l e n c e   -   N a s o p h a r y n x   c a n c e r   -   S e x :   B o t h   -   A g e :   A g e - s t a n d a r d i \ A d d i t i o n a l   I n f o \ I m p l i c i t   M e a s u r e < / K e y > < / a : K e y > < a : V a l u e   i : t y p e = " D i a g r a m D i s p l a y V i e w S t a t e I D i a g r a m T a g A d d i t i o n a l I n f o " / > < / a : K e y V a l u e O f D i a g r a m O b j e c t K e y a n y T y p e z b w N T n L X > < a : K e y V a l u e O f D i a g r a m O b j e c t K e y a n y T y p e z b w N T n L X > < a : K e y > < K e y > T a b l e s \ 0 4 _ s h a r e - o f - p o p u l a t i o n - w i t h - c a n c e r - t y p e s _ \ M e a s u r e s \ S u m   o f   P r e v a l e n c e   -   C o l o n   a n d   r e c t u m   c a n c e r   -   S e x :   B o t h   -   A g e :   A g e - s t a n < / K e y > < / a : K e y > < a : V a l u e   i : t y p e = " D i a g r a m D i s p l a y N o d e V i e w S t a t e " > < H e i g h t > 1 5 0 < / H e i g h t > < I s E x p a n d e d > t r u e < / I s E x p a n d e d > < W i d t h > 2 0 0 < / W i d t h > < / a : V a l u e > < / a : K e y V a l u e O f D i a g r a m O b j e c t K e y a n y T y p e z b w N T n L X > < a : K e y V a l u e O f D i a g r a m O b j e c t K e y a n y T y p e z b w N T n L X > < a : K e y > < K e y > T a b l e s \ 0 4 _ s h a r e - o f - p o p u l a t i o n - w i t h - c a n c e r - t y p e s _ \ S u m   o f   P r e v a l e n c e   -   C o l o n   a n d   r e c t u m   c a n c e r   -   S e x :   B o t h   -   A g e :   A g e - s t a n \ A d d i t i o n a l   I n f o \ I m p l i c i t   M e a s u r e < / K e y > < / a : K e y > < a : V a l u e   i : t y p e = " D i a g r a m D i s p l a y V i e w S t a t e I D i a g r a m T a g A d d i t i o n a l I n f o " / > < / a : K e y V a l u e O f D i a g r a m O b j e c t K e y a n y T y p e z b w N T n L X > < a : K e y V a l u e O f D i a g r a m O b j e c t K e y a n y T y p e z b w N T n L X > < a : K e y > < K e y > T a b l e s \ 0 4 _ s h a r e - o f - p o p u l a t i o n - w i t h - c a n c e r - t y p e s _ \ M e a s u r e s \ S u m   o f   P r e v a l e n c e   -   N o n - m e l a n o m a   s k i n   c a n c e r   -   S e x :   B o t h   -   A g e :   A g e - s t a < / K e y > < / a : K e y > < a : V a l u e   i : t y p e = " D i a g r a m D i s p l a y N o d e V i e w S t a t e " > < H e i g h t > 1 5 0 < / H e i g h t > < I s E x p a n d e d > t r u e < / I s E x p a n d e d > < W i d t h > 2 0 0 < / W i d t h > < / a : V a l u e > < / a : K e y V a l u e O f D i a g r a m O b j e c t K e y a n y T y p e z b w N T n L X > < a : K e y V a l u e O f D i a g r a m O b j e c t K e y a n y T y p e z b w N T n L X > < a : K e y > < K e y > T a b l e s \ 0 4 _ s h a r e - o f - p o p u l a t i o n - w i t h - c a n c e r - t y p e s _ \ S u m   o f   P r e v a l e n c e   -   N o n - m e l a n o m a   s k i n   c a n c e r   -   S e x :   B o t h   -   A g e :   A g e - s t a \ A d d i t i o n a l   I n f o \ I m p l i c i t   M e a s u r e < / K e y > < / a : K e y > < a : V a l u e   i : t y p e = " D i a g r a m D i s p l a y V i e w S t a t e I D i a g r a m T a g A d d i t i o n a l I n f o " / > < / a : K e y V a l u e O f D i a g r a m O b j e c t K e y a n y T y p e z b w N T n L X > < a : K e y V a l u e O f D i a g r a m O b j e c t K e y a n y T y p e z b w N T n L X > < a : K e y > < K e y > T a b l e s \ 0 4 _ s h a r e - o f - p o p u l a t i o n - w i t h - c a n c e r - t y p e s _ \ M e a s u r e s \ S u m   o f   P r e v a l e n c e   -   L i p   a n d   o r a l   c a v i t y   c a n c e r   -   S e x :   B o t h   -   A g e :   A g e - s < / K e y > < / a : K e y > < a : V a l u e   i : t y p e = " D i a g r a m D i s p l a y N o d e V i e w S t a t e " > < H e i g h t > 1 5 0 < / H e i g h t > < I s E x p a n d e d > t r u e < / I s E x p a n d e d > < W i d t h > 2 0 0 < / W i d t h > < / a : V a l u e > < / a : K e y V a l u e O f D i a g r a m O b j e c t K e y a n y T y p e z b w N T n L X > < a : K e y V a l u e O f D i a g r a m O b j e c t K e y a n y T y p e z b w N T n L X > < a : K e y > < K e y > T a b l e s \ 0 4 _ s h a r e - o f - p o p u l a t i o n - w i t h - c a n c e r - t y p e s _ \ S u m   o f   P r e v a l e n c e   -   L i p   a n d   o r a l   c a v i t y   c a n c e r   -   S e x :   B o t h   -   A g e :   A g e - s \ A d d i t i o n a l   I n f o \ I m p l i c i t   M e a s u r e < / K e y > < / a : K e y > < a : V a l u e   i : t y p e = " D i a g r a m D i s p l a y V i e w S t a t e I D i a g r a m T a g A d d i t i o n a l I n f o " / > < / a : K e y V a l u e O f D i a g r a m O b j e c t K e y a n y T y p e z b w N T n L X > < a : K e y V a l u e O f D i a g r a m O b j e c t K e y a n y T y p e z b w N T n L X > < a : K e y > < K e y > T a b l e s \ 0 4 _ s h a r e - o f - p o p u l a t i o n - w i t h - c a n c e r - t y p e s _ \ M e a s u r e s \ S u m   o f   P r e v a l e n c e   -   B r a i n   a n d   n e r v o u s   s y s t e m   c a n c e r   -   S e x :   B o t h   -   A g e : < / K e y > < / a : K e y > < a : V a l u e   i : t y p e = " D i a g r a m D i s p l a y N o d e V i e w S t a t e " > < H e i g h t > 1 5 0 < / H e i g h t > < I s E x p a n d e d > t r u e < / I s E x p a n d e d > < W i d t h > 2 0 0 < / W i d t h > < / a : V a l u e > < / a : K e y V a l u e O f D i a g r a m O b j e c t K e y a n y T y p e z b w N T n L X > < a : K e y V a l u e O f D i a g r a m O b j e c t K e y a n y T y p e z b w N T n L X > < a : K e y > < K e y > T a b l e s \ 0 4 _ s h a r e - o f - p o p u l a t i o n - w i t h - c a n c e r - t y p e s _ \ S u m   o f   P r e v a l e n c e   -   B r a i n   a n d   n e r v o u s   s y s t e m   c a n c e r   -   S e x :   B o t h   -   A g e : \ A d d i t i o n a l   I n f o \ I m p l i c i t   M e a s u r e < / K e y > < / a : K e y > < a : V a l u e   i : t y p e = " D i a g r a m D i s p l a y V i e w S t a t e I D i a g r a m T a g A d d i t i o n a l I n f o " / > < / a : K e y V a l u e O f D i a g r a m O b j e c t K e y a n y T y p e z b w N T n L X > < a : K e y V a l u e O f D i a g r a m O b j e c t K e y a n y T y p e z b w N T n L X > < a : K e y > < K e y > T a b l e s \ 0 4 _ s h a r e - o f - p o p u l a t i o n - w i t h - c a n c e r - t y p e s _ \ M e a s u r e s \ S u m   o f   P r e v a l e n c e   -   T r a c h e a l ,   b r o n c h u s ,   a n d   l u n g   c a n c e r   -   S e x :   B o t h   -   A < / K e y > < / a : K e y > < a : V a l u e   i : t y p e = " D i a g r a m D i s p l a y N o d e V i e w S t a t e " > < H e i g h t > 1 5 0 < / H e i g h t > < I s E x p a n d e d > t r u e < / I s E x p a n d e d > < W i d t h > 2 0 0 < / W i d t h > < / a : V a l u e > < / a : K e y V a l u e O f D i a g r a m O b j e c t K e y a n y T y p e z b w N T n L X > < a : K e y V a l u e O f D i a g r a m O b j e c t K e y a n y T y p e z b w N T n L X > < a : K e y > < K e y > T a b l e s \ 0 4 _ s h a r e - o f - p o p u l a t i o n - w i t h - c a n c e r - t y p e s _ \ S u m   o f   P r e v a l e n c e   -   T r a c h e a l ,   b r o n c h u s ,   a n d   l u n g   c a n c e r   -   S e x :   B o t h   -   A \ A d d i t i o n a l   I n f o \ I m p l i c i t   M e a s u r e < / K e y > < / a : K e y > < a : V a l u e   i : t y p e = " D i a g r a m D i s p l a y V i e w S t a t e I D i a g r a m T a g A d d i t i o n a l I n f o " / > < / a : K e y V a l u e O f D i a g r a m O b j e c t K e y a n y T y p e z b w N T n L X > < a : K e y V a l u e O f D i a g r a m O b j e c t K e y a n y T y p e z b w N T n L X > < a : K e y > < K e y > T a b l e s \ 0 4 _ s h a r e - o f - p o p u l a t i o n - w i t h - c a n c e r - t y p e s _ \ M e a s u r e s \ S u m   o f   P r e v a l e n c e   -   G a l l b l a d d e r   a n d   b i l i a r y   t r a c t   c a n c e r   -   S e x :   B o t h   - < / K e y > < / a : K e y > < a : V a l u e   i : t y p e = " D i a g r a m D i s p l a y N o d e V i e w S t a t e " > < H e i g h t > 1 5 0 < / H e i g h t > < I s E x p a n d e d > t r u e < / I s E x p a n d e d > < W i d t h > 2 0 0 < / W i d t h > < / a : V a l u e > < / a : K e y V a l u e O f D i a g r a m O b j e c t K e y a n y T y p e z b w N T n L X > < a : K e y V a l u e O f D i a g r a m O b j e c t K e y a n y T y p e z b w N T n L X > < a : K e y > < K e y > T a b l e s \ 0 4 _ s h a r e - o f - p o p u l a t i o n - w i t h - c a n c e r - t y p e s _ \ S u m   o f   P r e v a l e n c e   -   G a l l b l a d d e r   a n d   b i l i a r y   t r a c t   c a n c e r   -   S e x :   B o t h   - \ A d d i t i o n a l   I n f o \ I m p l i c i t   M e a s u r e < / K e y > < / a : K e y > < a : V a l u e   i : t y p e = " D i a g r a m D i s p l a y V i e w S t a t e I D i a g r a m T a g A d d i t i o n a l I n f o " / > < / a : K e y V a l u e O f D i a g r a m O b j e c t K e y a n y T y p e z b w N T n L X > < a : K e y V a l u e O f D i a g r a m O b j e c t K e y a n y T y p e z b w N T n L X > < a : K e y > < K e y > T a b l e s \ 0 4 _ s h a r e - o f - p o p u l a t i o n - w i t h - c a n c e r - t y p e s _ \ M e a s u r e s \ S u m   o f   P r e v a l e n c e   -   N e o p l a s m s   -   S e x :   B o t h   -   A g e :   A g e - s t a n d a r d i z e d   ( P e r c < / K e y > < / a : K e y > < a : V a l u e   i : t y p e = " D i a g r a m D i s p l a y N o d e V i e w S t a t e " > < H e i g h t > 1 5 0 < / H e i g h t > < I s E x p a n d e d > t r u e < / I s E x p a n d e d > < W i d t h > 2 0 0 < / W i d t h > < / a : V a l u e > < / a : K e y V a l u e O f D i a g r a m O b j e c t K e y a n y T y p e z b w N T n L X > < a : K e y V a l u e O f D i a g r a m O b j e c t K e y a n y T y p e z b w N T n L X > < a : K e y > < K e y > T a b l e s \ 0 4 _ s h a r e - o f - p o p u l a t i o n - w i t h - c a n c e r - t y p e s _ \ S u m   o f   P r e v a l e n c e   -   N e o p l a s m s   -   S e x :   B o t h   -   A g e :   A g e - s t a n d a r d i z e d   ( P e r c \ A d d i t i o n a l   I n f o \ I m p l i c i t   M e a s u r e < / K e y > < / a : K e y > < a : V a l u e   i : t y p e = " D i a g r a m D i s p l a y V i e w S t a t e I D i a g r a m T a g A d d i t i o n a l I n f o " / > < / a : K e y V a l u e O f D i a g r a m O b j e c t K e y a n y T y p e z b w N T n L X > < a : K e y V a l u e O f D i a g r a m O b j e c t K e y a n y T y p e z b w N T n L X > < a : K e y > < K e y > T a b l e s \ 0 5 _ s h a r e - o f - p o p u l a t i o n - w i t h - c a n c e r < / K e y > < / a : K e y > < a : V a l u e   i : t y p e = " D i a g r a m D i s p l a y N o d e V i e w S t a t e " > < H e i g h t > 2 3 3 < / H e i g h t > < I s E x p a n d e d > t r u e < / I s E x p a n d e d > < L a y e d O u t > t r u e < / L a y e d O u t > < L e f t > 1 3 9 4 . 6 1 5 2 4 2 2 7 0 6 6 3 2 < / L e f t > < T a b I n d e x > 4 < / T a b I n d e x > < W i d t h > 2 0 0 < / W i d t h > < / a : V a l u e > < / a : K e y V a l u e O f D i a g r a m O b j e c t K e y a n y T y p e z b w N T n L X > < a : K e y V a l u e O f D i a g r a m O b j e c t K e y a n y T y p e z b w N T n L X > < a : K e y > < K e y > T a b l e s \ 0 5 _ s h a r e - o f - p o p u l a t i o n - w i t h - c a n c e r \ C o l u m n s \ E n t i t y < / K e y > < / a : K e y > < a : V a l u e   i : t y p e = " D i a g r a m D i s p l a y N o d e V i e w S t a t e " > < H e i g h t > 1 5 0 < / H e i g h t > < I s E x p a n d e d > t r u e < / I s E x p a n d e d > < W i d t h > 2 0 0 < / W i d t h > < / a : V a l u e > < / a : K e y V a l u e O f D i a g r a m O b j e c t K e y a n y T y p e z b w N T n L X > < a : K e y V a l u e O f D i a g r a m O b j e c t K e y a n y T y p e z b w N T n L X > < a : K e y > < K e y > T a b l e s \ 0 5 _ s h a r e - o f - p o p u l a t i o n - w i t h - c a n c e r \ C o l u m n s \ C o d e < / K e y > < / a : K e y > < a : V a l u e   i : t y p e = " D i a g r a m D i s p l a y N o d e V i e w S t a t e " > < H e i g h t > 1 5 0 < / H e i g h t > < I s E x p a n d e d > t r u e < / I s E x p a n d e d > < W i d t h > 2 0 0 < / W i d t h > < / a : V a l u e > < / a : K e y V a l u e O f D i a g r a m O b j e c t K e y a n y T y p e z b w N T n L X > < a : K e y V a l u e O f D i a g r a m O b j e c t K e y a n y T y p e z b w N T n L X > < a : K e y > < K e y > T a b l e s \ 0 5 _ s h a r e - o f - p o p u l a t i o n - w i t h - c a n c e r \ C o l u m n s \ Y e a r < / K e y > < / a : K e y > < a : V a l u e   i : t y p e = " D i a g r a m D i s p l a y N o d e V i e w S t a t e " > < H e i g h t > 1 5 0 < / H e i g h t > < I s E x p a n d e d > t r u e < / I s E x p a n d e d > < W i d t h > 2 0 0 < / W i d t h > < / a : V a l u e > < / a : K e y V a l u e O f D i a g r a m O b j e c t K e y a n y T y p e z b w N T n L X > < a : K e y V a l u e O f D i a g r a m O b j e c t K e y a n y T y p e z b w N T n L X > < a : K e y > < K e y > T a b l e s \ 0 5 _ s h a r e - o f - p o p u l a t i o n - w i t h - c a n c e r \ C o l u m n s \ P r e v a l e n c e   -   N e o p l a s m s   -   S e x :   B o t h   -   A g e :   A g e - s t a n d a r d i z e d   ( P e r c < / K e y > < / a : K e y > < a : V a l u e   i : t y p e = " D i a g r a m D i s p l a y N o d e V i e w S t a t e " > < H e i g h t > 1 5 0 < / H e i g h t > < I s E x p a n d e d > t r u e < / I s E x p a n d e d > < W i d t h > 2 0 0 < / W i d t h > < / a : V a l u e > < / a : K e y V a l u e O f D i a g r a m O b j e c t K e y a n y T y p e z b w N T n L X > < a : K e y V a l u e O f D i a g r a m O b j e c t K e y a n y T y p e z b w N T n L X > < a : K e y > < K e y > T a b l e s \ 0 5 _ s h a r e - o f - p o p u l a t i o n - w i t h - c a n c e r \ M e a s u r e s \ S u m   o f   P r e v a l e n c e   -   N e o p l a s m s   -   S e x :   B o t h   -   A g e :   A g e - s t a n d a r d i z e d   ( P e r c   2 < / K e y > < / a : K e y > < a : V a l u e   i : t y p e = " D i a g r a m D i s p l a y N o d e V i e w S t a t e " > < H e i g h t > 1 5 0 < / H e i g h t > < I s E x p a n d e d > t r u e < / I s E x p a n d e d > < W i d t h > 2 0 0 < / W i d t h > < / a : V a l u e > < / a : K e y V a l u e O f D i a g r a m O b j e c t K e y a n y T y p e z b w N T n L X > < a : K e y V a l u e O f D i a g r a m O b j e c t K e y a n y T y p e z b w N T n L X > < a : K e y > < K e y > T a b l e s \ 0 5 _ s h a r e - o f - p o p u l a t i o n - w i t h - c a n c e r \ S u m   o f   P r e v a l e n c e   -   N e o p l a s m s   -   S e x :   B o t h   -   A g e :   A g e - s t a n d a r d i z e d   ( P e r c   2 \ A d d i t i o n a l   I n f o \ I m p l i c i t   M e a s u r e < / K e y > < / a : K e y > < a : V a l u e   i : t y p e = " D i a g r a m D i s p l a y V i e w S t a t e I D i a g r a m T a g A d d i t i o n a l I n f o " / > < / a : K e y V a l u e O f D i a g r a m O b j e c t K e y a n y T y p e z b w N T n L X > < a : K e y V a l u e O f D i a g r a m O b j e c t K e y a n y T y p e z b w N T n L X > < a : K e y > < K e y > T a b l e s \ 0 6   n u m b e r - o f - p e o p l e - w i t h - c a n c e r - b y - a g e < / K e y > < / a : K e y > < a : V a l u e   i : t y p e = " D i a g r a m D i s p l a y N o d e V i e w S t a t e " > < H e i g h t > 2 5 1 . 0 0 0 0 0 0 0 0 0 0 0 0 0 6 < / H e i g h t > < I s E x p a n d e d > t r u e < / I s E x p a n d e d > < L a y e d O u t > t r u e < / L a y e d O u t > < L e f t > 3 1 3 . 5 1 9 0 5 2 8 3 8 3 2 9 1 2 < / L e f t > < T a b I n d e x > 5 < / T a b I n d e x > < T o p > 2 9 2 < / T o p > < W i d t h > 3 8 5 < / W i d t h > < / a : V a l u e > < / a : K e y V a l u e O f D i a g r a m O b j e c t K e y a n y T y p e z b w N T n L X > < a : K e y V a l u e O f D i a g r a m O b j e c t K e y a n y T y p e z b w N T n L X > < a : K e y > < K e y > T a b l e s \ 0 6   n u m b e r - o f - p e o p l e - w i t h - c a n c e r - b y - a g e \ C o l u m n s \ E n t i t y < / K e y > < / a : K e y > < a : V a l u e   i : t y p e = " D i a g r a m D i s p l a y N o d e V i e w S t a t e " > < H e i g h t > 1 5 0 < / H e i g h t > < I s E x p a n d e d > t r u e < / I s E x p a n d e d > < W i d t h > 2 0 0 < / W i d t h > < / a : V a l u e > < / a : K e y V a l u e O f D i a g r a m O b j e c t K e y a n y T y p e z b w N T n L X > < a : K e y V a l u e O f D i a g r a m O b j e c t K e y a n y T y p e z b w N T n L X > < a : K e y > < K e y > T a b l e s \ 0 6   n u m b e r - o f - p e o p l e - w i t h - c a n c e r - b y - a g e \ C o l u m n s \ C o d e < / K e y > < / a : K e y > < a : V a l u e   i : t y p e = " D i a g r a m D i s p l a y N o d e V i e w S t a t e " > < H e i g h t > 1 5 0 < / H e i g h t > < I s E x p a n d e d > t r u e < / I s E x p a n d e d > < W i d t h > 2 0 0 < / W i d t h > < / a : V a l u e > < / a : K e y V a l u e O f D i a g r a m O b j e c t K e y a n y T y p e z b w N T n L X > < a : K e y V a l u e O f D i a g r a m O b j e c t K e y a n y T y p e z b w N T n L X > < a : K e y > < K e y > T a b l e s \ 0 6   n u m b e r - o f - p e o p l e - w i t h - c a n c e r - b y - a g e \ C o l u m n s \ Y e a r < / K e y > < / a : K e y > < a : V a l u e   i : t y p e = " D i a g r a m D i s p l a y N o d e V i e w S t a t e " > < H e i g h t > 1 5 0 < / H e i g h t > < I s E x p a n d e d > t r u e < / I s E x p a n d e d > < W i d t h > 2 0 0 < / W i d t h > < / a : V a l u e > < / a : K e y V a l u e O f D i a g r a m O b j e c t K e y a n y T y p e z b w N T n L X > < a : K e y V a l u e O f D i a g r a m O b j e c t K e y a n y T y p e z b w N T n L X > < a : K e y > < K e y > T a b l e s \ 0 6   n u m b e r - o f - p e o p l e - w i t h - c a n c e r - b y - a g e \ C o l u m n s \ P r e v a l e n c e   -   N e o p l a s m s   -   S e x :   B o t h   -   A g e :   7 0 +   y e a r s   ( N u m b e r ) < / K e y > < / a : K e y > < a : V a l u e   i : t y p e = " D i a g r a m D i s p l a y N o d e V i e w S t a t e " > < H e i g h t > 1 5 0 < / H e i g h t > < I s E x p a n d e d > t r u e < / I s E x p a n d e d > < W i d t h > 2 0 0 < / W i d t h > < / a : V a l u e > < / a : K e y V a l u e O f D i a g r a m O b j e c t K e y a n y T y p e z b w N T n L X > < a : K e y V a l u e O f D i a g r a m O b j e c t K e y a n y T y p e z b w N T n L X > < a : K e y > < K e y > T a b l e s \ 0 6   n u m b e r - o f - p e o p l e - w i t h - c a n c e r - b y - a g e \ C o l u m n s \ P r e v a l e n c e   -   N e o p l a s m s   -   S e x :   B o t h   -   A g e :   5 0 - 6 9   y e a r s   ( N u m b e r ) < / K e y > < / a : K e y > < a : V a l u e   i : t y p e = " D i a g r a m D i s p l a y N o d e V i e w S t a t e " > < H e i g h t > 1 5 0 < / H e i g h t > < I s E x p a n d e d > t r u e < / I s E x p a n d e d > < W i d t h > 2 0 0 < / W i d t h > < / a : V a l u e > < / a : K e y V a l u e O f D i a g r a m O b j e c t K e y a n y T y p e z b w N T n L X > < a : K e y V a l u e O f D i a g r a m O b j e c t K e y a n y T y p e z b w N T n L X > < a : K e y > < K e y > T a b l e s \ 0 6   n u m b e r - o f - p e o p l e - w i t h - c a n c e r - b y - a g e \ C o l u m n s \ P r e v a l e n c e   -   N e o p l a s m s   -   S e x :   B o t h   -   A g e :   1 5 - 4 9   y e a r s   ( N u m b e r ) < / K e y > < / a : K e y > < a : V a l u e   i : t y p e = " D i a g r a m D i s p l a y N o d e V i e w S t a t e " > < H e i g h t > 1 5 0 < / H e i g h t > < I s E x p a n d e d > t r u e < / I s E x p a n d e d > < W i d t h > 2 0 0 < / W i d t h > < / a : V a l u e > < / a : K e y V a l u e O f D i a g r a m O b j e c t K e y a n y T y p e z b w N T n L X > < a : K e y V a l u e O f D i a g r a m O b j e c t K e y a n y T y p e z b w N T n L X > < a : K e y > < K e y > T a b l e s \ 0 6   n u m b e r - o f - p e o p l e - w i t h - c a n c e r - b y - a g e \ C o l u m n s \ P r e v a l e n c e   -   N e o p l a s m s   -   S e x :   B o t h   -   A g e :   5 - 1 4   y e a r s   ( N u m b e r ) < / K e y > < / a : K e y > < a : V a l u e   i : t y p e = " D i a g r a m D i s p l a y N o d e V i e w S t a t e " > < H e i g h t > 1 5 0 < / H e i g h t > < I s E x p a n d e d > t r u e < / I s E x p a n d e d > < W i d t h > 2 0 0 < / W i d t h > < / a : V a l u e > < / a : K e y V a l u e O f D i a g r a m O b j e c t K e y a n y T y p e z b w N T n L X > < a : K e y V a l u e O f D i a g r a m O b j e c t K e y a n y T y p e z b w N T n L X > < a : K e y > < K e y > T a b l e s \ 0 6   n u m b e r - o f - p e o p l e - w i t h - c a n c e r - b y - a g e \ C o l u m n s \ P r e v a l e n c e   -   N e o p l a s m s   -   S e x :   B o t h   -   A g e :   U n d e r   5   ( N u m b e r ) < / K e y > < / a : K e y > < a : V a l u e   i : t y p e = " D i a g r a m D i s p l a y N o d e V i e w S t a t e " > < H e i g h t > 1 5 0 < / H e i g h t > < I s E x p a n d e d > t r u e < / I s E x p a n d e d > < W i d t h > 2 0 0 < / W i d t h > < / a : V a l u e > < / a : K e y V a l u e O f D i a g r a m O b j e c t K e y a n y T y p e z b w N T n L X > < a : K e y V a l u e O f D i a g r a m O b j e c t K e y a n y T y p e z b w N T n L X > < a : K e y > < K e y > T a b l e s \ 0 6   n u m b e r - o f - p e o p l e - w i t h - c a n c e r - b y - a g e \ M e a s u r e s \ S u m   o f   P r e v a l e n c e   -   N e o p l a s m s   -   S e x :   B o t h   -   A g e :   7 0 +   y e a r s   ( N u m b e r ) < / K e y > < / a : K e y > < a : V a l u e   i : t y p e = " D i a g r a m D i s p l a y N o d e V i e w S t a t e " > < H e i g h t > 1 5 0 < / H e i g h t > < I s E x p a n d e d > t r u e < / I s E x p a n d e d > < W i d t h > 2 0 0 < / W i d t h > < / a : V a l u e > < / a : K e y V a l u e O f D i a g r a m O b j e c t K e y a n y T y p e z b w N T n L X > < a : K e y V a l u e O f D i a g r a m O b j e c t K e y a n y T y p e z b w N T n L X > < a : K e y > < K e y > T a b l e s \ 0 6   n u m b e r - o f - p e o p l e - w i t h - c a n c e r - b y - a g e \ S u m   o f   P r e v a l e n c e   -   N e o p l a s m s   -   S e x :   B o t h   -   A g e :   7 0 +   y e a r s   ( N u m b e r ) \ A d d i t i o n a l   I n f o \ I m p l i c i t   M e a s u r e < / K e y > < / a : K e y > < a : V a l u e   i : t y p e = " D i a g r a m D i s p l a y V i e w S t a t e I D i a g r a m T a g A d d i t i o n a l I n f o " / > < / a : K e y V a l u e O f D i a g r a m O b j e c t K e y a n y T y p e z b w N T n L X > < a : K e y V a l u e O f D i a g r a m O b j e c t K e y a n y T y p e z b w N T n L X > < a : K e y > < K e y > T a b l e s \ 0 6   n u m b e r - o f - p e o p l e - w i t h - c a n c e r - b y - a g e \ M e a s u r e s \ S u m   o f   P r e v a l e n c e   -   N e o p l a s m s   -   S e x :   B o t h   -   A g e :   5 0 - 6 9   y e a r s   ( N u m b e r ) < / K e y > < / a : K e y > < a : V a l u e   i : t y p e = " D i a g r a m D i s p l a y N o d e V i e w S t a t e " > < H e i g h t > 1 5 0 < / H e i g h t > < I s E x p a n d e d > t r u e < / I s E x p a n d e d > < W i d t h > 2 0 0 < / W i d t h > < / a : V a l u e > < / a : K e y V a l u e O f D i a g r a m O b j e c t K e y a n y T y p e z b w N T n L X > < a : K e y V a l u e O f D i a g r a m O b j e c t K e y a n y T y p e z b w N T n L X > < a : K e y > < K e y > T a b l e s \ 0 6   n u m b e r - o f - p e o p l e - w i t h - c a n c e r - b y - a g e \ S u m   o f   P r e v a l e n c e   -   N e o p l a s m s   -   S e x :   B o t h   -   A g e :   5 0 - 6 9   y e a r s   ( N u m b e r ) \ A d d i t i o n a l   I n f o \ I m p l i c i t   M e a s u r e < / K e y > < / a : K e y > < a : V a l u e   i : t y p e = " D i a g r a m D i s p l a y V i e w S t a t e I D i a g r a m T a g A d d i t i o n a l I n f o " / > < / a : K e y V a l u e O f D i a g r a m O b j e c t K e y a n y T y p e z b w N T n L X > < a : K e y V a l u e O f D i a g r a m O b j e c t K e y a n y T y p e z b w N T n L X > < a : K e y > < K e y > T a b l e s \ 0 6   n u m b e r - o f - p e o p l e - w i t h - c a n c e r - b y - a g e \ M e a s u r e s \ S u m   o f   P r e v a l e n c e   -   N e o p l a s m s   -   S e x :   B o t h   -   A g e :   1 5 - 4 9   y e a r s   ( N u m b e r ) < / K e y > < / a : K e y > < a : V a l u e   i : t y p e = " D i a g r a m D i s p l a y N o d e V i e w S t a t e " > < H e i g h t > 1 5 0 < / H e i g h t > < I s E x p a n d e d > t r u e < / I s E x p a n d e d > < W i d t h > 2 0 0 < / W i d t h > < / a : V a l u e > < / a : K e y V a l u e O f D i a g r a m O b j e c t K e y a n y T y p e z b w N T n L X > < a : K e y V a l u e O f D i a g r a m O b j e c t K e y a n y T y p e z b w N T n L X > < a : K e y > < K e y > T a b l e s \ 0 6   n u m b e r - o f - p e o p l e - w i t h - c a n c e r - b y - a g e \ S u m   o f   P r e v a l e n c e   -   N e o p l a s m s   -   S e x :   B o t h   -   A g e :   1 5 - 4 9   y e a r s   ( N u m b e r ) \ A d d i t i o n a l   I n f o \ I m p l i c i t   M e a s u r e < / K e y > < / a : K e y > < a : V a l u e   i : t y p e = " D i a g r a m D i s p l a y V i e w S t a t e I D i a g r a m T a g A d d i t i o n a l I n f o " / > < / a : K e y V a l u e O f D i a g r a m O b j e c t K e y a n y T y p e z b w N T n L X > < a : K e y V a l u e O f D i a g r a m O b j e c t K e y a n y T y p e z b w N T n L X > < a : K e y > < K e y > T a b l e s \ 0 6   n u m b e r - o f - p e o p l e - w i t h - c a n c e r - b y - a g e \ M e a s u r e s \ S u m   o f   P r e v a l e n c e   -   N e o p l a s m s   -   S e x :   B o t h   -   A g e :   5 - 1 4   y e a r s   ( N u m b e r ) < / K e y > < / a : K e y > < a : V a l u e   i : t y p e = " D i a g r a m D i s p l a y N o d e V i e w S t a t e " > < H e i g h t > 1 5 0 < / H e i g h t > < I s E x p a n d e d > t r u e < / I s E x p a n d e d > < W i d t h > 2 0 0 < / W i d t h > < / a : V a l u e > < / a : K e y V a l u e O f D i a g r a m O b j e c t K e y a n y T y p e z b w N T n L X > < a : K e y V a l u e O f D i a g r a m O b j e c t K e y a n y T y p e z b w N T n L X > < a : K e y > < K e y > T a b l e s \ 0 6   n u m b e r - o f - p e o p l e - w i t h - c a n c e r - b y - a g e \ S u m   o f   P r e v a l e n c e   -   N e o p l a s m s   -   S e x :   B o t h   -   A g e :   5 - 1 4   y e a r s   ( N u m b e r ) \ A d d i t i o n a l   I n f o \ I m p l i c i t   M e a s u r e < / K e y > < / a : K e y > < a : V a l u e   i : t y p e = " D i a g r a m D i s p l a y V i e w S t a t e I D i a g r a m T a g A d d i t i o n a l I n f o " / > < / a : K e y V a l u e O f D i a g r a m O b j e c t K e y a n y T y p e z b w N T n L X > < a : K e y V a l u e O f D i a g r a m O b j e c t K e y a n y T y p e z b w N T n L X > < a : K e y > < K e y > T a b l e s \ 0 6   n u m b e r - o f - p e o p l e - w i t h - c a n c e r - b y - a g e \ M e a s u r e s \ S u m   o f   P r e v a l e n c e   -   N e o p l a s m s   -   S e x :   B o t h   -   A g e :   U n d e r   5   ( N u m b e r ) < / K e y > < / a : K e y > < a : V a l u e   i : t y p e = " D i a g r a m D i s p l a y N o d e V i e w S t a t e " > < H e i g h t > 1 5 0 < / H e i g h t > < I s E x p a n d e d > t r u e < / I s E x p a n d e d > < W i d t h > 2 0 0 < / W i d t h > < / a : V a l u e > < / a : K e y V a l u e O f D i a g r a m O b j e c t K e y a n y T y p e z b w N T n L X > < a : K e y V a l u e O f D i a g r a m O b j e c t K e y a n y T y p e z b w N T n L X > < a : K e y > < K e y > T a b l e s \ 0 6   n u m b e r - o f - p e o p l e - w i t h - c a n c e r - b y - a g e \ S u m   o f   P r e v a l e n c e   -   N e o p l a s m s   -   S e x :   B o t h   -   A g e :   U n d e r   5   ( N u m b e r ) \ A d d i t i o n a l   I n f o \ I m p l i c i t   M e a s u r e < / K e y > < / a : K e y > < a : V a l u e   i : t y p e = " D i a g r a m D i s p l a y V i e w S t a t e I D i a g r a m T a g A d d i t i o n a l I n f o " / > < / a : K e y V a l u e O f D i a g r a m O b j e c t K e y a n y T y p e z b w N T n L X > < a : K e y V a l u e O f D i a g r a m O b j e c t K e y a n y T y p e z b w N T n L X > < a : K e y > < K e y > T a b l e s \ 0 6   n u m b e r - o f - p e o p l e - w i t h - c a n c e r - b y - a g e \ M e a s u r e s \ S u m   o f   Y e a r < / K e y > < / a : K e y > < a : V a l u e   i : t y p e = " D i a g r a m D i s p l a y N o d e V i e w S t a t e " > < H e i g h t > 1 5 0 < / H e i g h t > < I s E x p a n d e d > t r u e < / I s E x p a n d e d > < W i d t h > 2 0 0 < / W i d t h > < / a : V a l u e > < / a : K e y V a l u e O f D i a g r a m O b j e c t K e y a n y T y p e z b w N T n L X > < a : K e y V a l u e O f D i a g r a m O b j e c t K e y a n y T y p e z b w N T n L X > < a : K e y > < K e y > T a b l e s \ 0 6   n u m b e r - o f - p e o p l e - w i t h - c a n c e r - b y - a g e \ S u m   o f   Y e a r \ A d d i t i o n a l   I n f o \ I m p l i c i t   M e a s u r e < / K e y > < / a : K e y > < a : V a l u e   i : t y p e = " D i a g r a m D i s p l a y V i e w S t a t e I D i a g r a m T a g A d d i t i o n a l I n f o " / > < / a : K e y V a l u e O f D i a g r a m O b j e c t K e y a n y T y p e z b w N T n L X > < a : K e y V a l u e O f D i a g r a m O b j e c t K e y a n y T y p e z b w N T n L X > < a : K e y > < K e y > T a b l e s \ 0 7   s h a r e - o f - p o p u l a t i o n - w i t h - c a n c e r - b y - a g e < / K e y > < / a : K e y > < a : V a l u e   i : t y p e = " D i a g r a m D i s p l a y N o d e V i e w S t a t e " > < H e i g h t > 2 6 2 < / H e i g h t > < I s E x p a n d e d > t r u e < / I s E x p a n d e d > < L a y e d O u t > t r u e < / L a y e d O u t > < L e f t > 7 0 5 . 4 2 2 8 6 3 4 0 5 9 9 5 < / L e f t > < T a b I n d e x > 6 < / T a b I n d e x > < T o p > 3 2 8 < / T o p > < W i d t h > 2 3 4 < / W i d t h > < / a : V a l u e > < / a : K e y V a l u e O f D i a g r a m O b j e c t K e y a n y T y p e z b w N T n L X > < a : K e y V a l u e O f D i a g r a m O b j e c t K e y a n y T y p e z b w N T n L X > < a : K e y > < K e y > T a b l e s \ 0 7   s h a r e - o f - p o p u l a t i o n - w i t h - c a n c e r - b y - a g e \ C o l u m n s \ E n t i t y < / K e y > < / a : K e y > < a : V a l u e   i : t y p e = " D i a g r a m D i s p l a y N o d e V i e w S t a t e " > < H e i g h t > 1 5 0 < / H e i g h t > < I s E x p a n d e d > t r u e < / I s E x p a n d e d > < W i d t h > 2 0 0 < / W i d t h > < / a : V a l u e > < / a : K e y V a l u e O f D i a g r a m O b j e c t K e y a n y T y p e z b w N T n L X > < a : K e y V a l u e O f D i a g r a m O b j e c t K e y a n y T y p e z b w N T n L X > < a : K e y > < K e y > T a b l e s \ 0 7   s h a r e - o f - p o p u l a t i o n - w i t h - c a n c e r - b y - a g e \ C o l u m n s \ C o d e < / K e y > < / a : K e y > < a : V a l u e   i : t y p e = " D i a g r a m D i s p l a y N o d e V i e w S t a t e " > < H e i g h t > 1 5 0 < / H e i g h t > < I s E x p a n d e d > t r u e < / I s E x p a n d e d > < W i d t h > 2 0 0 < / W i d t h > < / a : V a l u e > < / a : K e y V a l u e O f D i a g r a m O b j e c t K e y a n y T y p e z b w N T n L X > < a : K e y V a l u e O f D i a g r a m O b j e c t K e y a n y T y p e z b w N T n L X > < a : K e y > < K e y > T a b l e s \ 0 7   s h a r e - o f - p o p u l a t i o n - w i t h - c a n c e r - b y - a g e \ C o l u m n s \ Y e a r < / K e y > < / a : K e y > < a : V a l u e   i : t y p e = " D i a g r a m D i s p l a y N o d e V i e w S t a t e " > < H e i g h t > 1 5 0 < / H e i g h t > < I s E x p a n d e d > t r u e < / I s E x p a n d e d > < W i d t h > 2 0 0 < / W i d t h > < / a : V a l u e > < / a : K e y V a l u e O f D i a g r a m O b j e c t K e y a n y T y p e z b w N T n L X > < a : K e y V a l u e O f D i a g r a m O b j e c t K e y a n y T y p e z b w N T n L X > < a : K e y > < K e y > T a b l e s \ 0 7   s h a r e - o f - p o p u l a t i o n - w i t h - c a n c e r - b y - a g e \ C o l u m n s \ P r e v a l e n c e   -   N e o p l a s m s   -   S e x :   B o t h   -   A g e :   U n d e r   5   ( P e r c e n t ) < / K e y > < / a : K e y > < a : V a l u e   i : t y p e = " D i a g r a m D i s p l a y N o d e V i e w S t a t e " > < H e i g h t > 1 5 0 < / H e i g h t > < I s E x p a n d e d > t r u e < / I s E x p a n d e d > < W i d t h > 2 0 0 < / W i d t h > < / a : V a l u e > < / a : K e y V a l u e O f D i a g r a m O b j e c t K e y a n y T y p e z b w N T n L X > < a : K e y V a l u e O f D i a g r a m O b j e c t K e y a n y T y p e z b w N T n L X > < a : K e y > < K e y > T a b l e s \ 0 7   s h a r e - o f - p o p u l a t i o n - w i t h - c a n c e r - b y - a g e \ C o l u m n s \ P r e v a l e n c e   -   N e o p l a s m s   -   S e x :   B o t h   -   A g e :   7 0 +   y e a r s   ( P e r c e n t ) < / K e y > < / a : K e y > < a : V a l u e   i : t y p e = " D i a g r a m D i s p l a y N o d e V i e w S t a t e " > < H e i g h t > 1 5 0 < / H e i g h t > < I s E x p a n d e d > t r u e < / I s E x p a n d e d > < W i d t h > 2 0 0 < / W i d t h > < / a : V a l u e > < / a : K e y V a l u e O f D i a g r a m O b j e c t K e y a n y T y p e z b w N T n L X > < a : K e y V a l u e O f D i a g r a m O b j e c t K e y a n y T y p e z b w N T n L X > < a : K e y > < K e y > T a b l e s \ 0 7   s h a r e - o f - p o p u l a t i o n - w i t h - c a n c e r - b y - a g e \ C o l u m n s \ P r e v a l e n c e   -   N e o p l a s m s   -   S e x :   B o t h   -   A g e :   1 5 - 4 9   y e a r s   ( P e r c e n t ) < / K e y > < / a : K e y > < a : V a l u e   i : t y p e = " D i a g r a m D i s p l a y N o d e V i e w S t a t e " > < H e i g h t > 1 5 0 < / H e i g h t > < I s E x p a n d e d > t r u e < / I s E x p a n d e d > < W i d t h > 2 0 0 < / W i d t h > < / a : V a l u e > < / a : K e y V a l u e O f D i a g r a m O b j e c t K e y a n y T y p e z b w N T n L X > < a : K e y V a l u e O f D i a g r a m O b j e c t K e y a n y T y p e z b w N T n L X > < a : K e y > < K e y > T a b l e s \ 0 7   s h a r e - o f - p o p u l a t i o n - w i t h - c a n c e r - b y - a g e \ C o l u m n s \ P r e v a l e n c e   -   N e o p l a s m s   -   S e x :   B o t h   -   A g e :   5 0 - 6 9   y e a r s   ( P e r c e n t ) < / K e y > < / a : K e y > < a : V a l u e   i : t y p e = " D i a g r a m D i s p l a y N o d e V i e w S t a t e " > < H e i g h t > 1 5 0 < / H e i g h t > < I s E x p a n d e d > t r u e < / I s E x p a n d e d > < W i d t h > 2 0 0 < / W i d t h > < / a : V a l u e > < / a : K e y V a l u e O f D i a g r a m O b j e c t K e y a n y T y p e z b w N T n L X > < a : K e y V a l u e O f D i a g r a m O b j e c t K e y a n y T y p e z b w N T n L X > < a : K e y > < K e y > T a b l e s \ 0 7   s h a r e - o f - p o p u l a t i o n - w i t h - c a n c e r - b y - a g e \ C o l u m n s \ P r e v a l e n c e   -   N e o p l a s m s   -   S e x :   B o t h   -   A g e :   5 - 1 4   y e a r s   ( P e r c e n t ) < / K e y > < / a : K e y > < a : V a l u e   i : t y p e = " D i a g r a m D i s p l a y N o d e V i e w S t a t e " > < H e i g h t > 1 5 0 < / H e i g h t > < I s E x p a n d e d > t r u e < / I s E x p a n d e d > < W i d t h > 2 0 0 < / W i d t h > < / a : V a l u e > < / a : K e y V a l u e O f D i a g r a m O b j e c t K e y a n y T y p e z b w N T n L X > < a : K e y V a l u e O f D i a g r a m O b j e c t K e y a n y T y p e z b w N T n L X > < a : K e y > < K e y > T a b l e s \ 0 7   s h a r e - o f - p o p u l a t i o n - w i t h - c a n c e r - b y - a g e \ C o l u m n s \ P r e v a l e n c e   -   N e o p l a s m s   -   S e x :   B o t h   -   A g e :   A l l   A g e s   ( P e r c e n t ) < / K e y > < / a : K e y > < a : V a l u e   i : t y p e = " D i a g r a m D i s p l a y N o d e V i e w S t a t e " > < H e i g h t > 1 5 0 < / H e i g h t > < I s E x p a n d e d > t r u e < / I s E x p a n d e d > < W i d t h > 2 0 0 < / W i d t h > < / a : V a l u e > < / a : K e y V a l u e O f D i a g r a m O b j e c t K e y a n y T y p e z b w N T n L X > < a : K e y V a l u e O f D i a g r a m O b j e c t K e y a n y T y p e z b w N T n L X > < a : K e y > < K e y > T a b l e s \ 0 7   s h a r e - o f - p o p u l a t i o n - w i t h - c a n c e r - b y - a g e \ M e a s u r e s \ S u m   o f   P r e v a l e n c e   -   N e o p l a s m s   -   S e x :   B o t h   -   A g e :   U n d e r   5   ( P e r c e n t ) < / K e y > < / a : K e y > < a : V a l u e   i : t y p e = " D i a g r a m D i s p l a y N o d e V i e w S t a t e " > < H e i g h t > 1 5 0 < / H e i g h t > < I s E x p a n d e d > t r u e < / I s E x p a n d e d > < W i d t h > 2 0 0 < / W i d t h > < / a : V a l u e > < / a : K e y V a l u e O f D i a g r a m O b j e c t K e y a n y T y p e z b w N T n L X > < a : K e y V a l u e O f D i a g r a m O b j e c t K e y a n y T y p e z b w N T n L X > < a : K e y > < K e y > T a b l e s \ 0 7   s h a r e - o f - p o p u l a t i o n - w i t h - c a n c e r - b y - a g e \ S u m   o f   P r e v a l e n c e   -   N e o p l a s m s   -   S e x :   B o t h   -   A g e :   U n d e r   5   ( P e r c e n t ) \ A d d i t i o n a l   I n f o \ I m p l i c i t   M e a s u r e < / K e y > < / a : K e y > < a : V a l u e   i : t y p e = " D i a g r a m D i s p l a y V i e w S t a t e I D i a g r a m T a g A d d i t i o n a l I n f o " / > < / a : K e y V a l u e O f D i a g r a m O b j e c t K e y a n y T y p e z b w N T n L X > < a : K e y V a l u e O f D i a g r a m O b j e c t K e y a n y T y p e z b w N T n L X > < a : K e y > < K e y > T a b l e s \ 0 7   s h a r e - o f - p o p u l a t i o n - w i t h - c a n c e r - b y - a g e \ M e a s u r e s \ S u m   o f   P r e v a l e n c e   -   N e o p l a s m s   -   S e x :   B o t h   -   A g e :   7 0 +   y e a r s   ( P e r c e n t ) < / K e y > < / a : K e y > < a : V a l u e   i : t y p e = " D i a g r a m D i s p l a y N o d e V i e w S t a t e " > < H e i g h t > 1 5 0 < / H e i g h t > < I s E x p a n d e d > t r u e < / I s E x p a n d e d > < W i d t h > 2 0 0 < / W i d t h > < / a : V a l u e > < / a : K e y V a l u e O f D i a g r a m O b j e c t K e y a n y T y p e z b w N T n L X > < a : K e y V a l u e O f D i a g r a m O b j e c t K e y a n y T y p e z b w N T n L X > < a : K e y > < K e y > T a b l e s \ 0 7   s h a r e - o f - p o p u l a t i o n - w i t h - c a n c e r - b y - a g e \ S u m   o f   P r e v a l e n c e   -   N e o p l a s m s   -   S e x :   B o t h   -   A g e :   7 0 +   y e a r s   ( P e r c e n t ) \ A d d i t i o n a l   I n f o \ I m p l i c i t   M e a s u r e < / K e y > < / a : K e y > < a : V a l u e   i : t y p e = " D i a g r a m D i s p l a y V i e w S t a t e I D i a g r a m T a g A d d i t i o n a l I n f o " / > < / a : K e y V a l u e O f D i a g r a m O b j e c t K e y a n y T y p e z b w N T n L X > < a : K e y V a l u e O f D i a g r a m O b j e c t K e y a n y T y p e z b w N T n L X > < a : K e y > < K e y > T a b l e s \ 0 7   s h a r e - o f - p o p u l a t i o n - w i t h - c a n c e r - b y - a g e \ M e a s u r e s \ S u m   o f   P r e v a l e n c e   -   N e o p l a s m s   -   S e x :   B o t h   -   A g e :   1 5 - 4 9   y e a r s   ( P e r c e n t ) < / K e y > < / a : K e y > < a : V a l u e   i : t y p e = " D i a g r a m D i s p l a y N o d e V i e w S t a t e " > < H e i g h t > 1 5 0 < / H e i g h t > < I s E x p a n d e d > t r u e < / I s E x p a n d e d > < W i d t h > 2 0 0 < / W i d t h > < / a : V a l u e > < / a : K e y V a l u e O f D i a g r a m O b j e c t K e y a n y T y p e z b w N T n L X > < a : K e y V a l u e O f D i a g r a m O b j e c t K e y a n y T y p e z b w N T n L X > < a : K e y > < K e y > T a b l e s \ 0 7   s h a r e - o f - p o p u l a t i o n - w i t h - c a n c e r - b y - a g e \ S u m   o f   P r e v a l e n c e   -   N e o p l a s m s   -   S e x :   B o t h   -   A g e :   1 5 - 4 9   y e a r s   ( P e r c e n t ) \ A d d i t i o n a l   I n f o \ I m p l i c i t   M e a s u r e < / K e y > < / a : K e y > < a : V a l u e   i : t y p e = " D i a g r a m D i s p l a y V i e w S t a t e I D i a g r a m T a g A d d i t i o n a l I n f o " / > < / a : K e y V a l u e O f D i a g r a m O b j e c t K e y a n y T y p e z b w N T n L X > < a : K e y V a l u e O f D i a g r a m O b j e c t K e y a n y T y p e z b w N T n L X > < a : K e y > < K e y > T a b l e s \ 0 7   s h a r e - o f - p o p u l a t i o n - w i t h - c a n c e r - b y - a g e \ M e a s u r e s \ S u m   o f   P r e v a l e n c e   -   N e o p l a s m s   -   S e x :   B o t h   -   A g e :   5 0 - 6 9   y e a r s   ( P e r c e n t ) < / K e y > < / a : K e y > < a : V a l u e   i : t y p e = " D i a g r a m D i s p l a y N o d e V i e w S t a t e " > < H e i g h t > 1 5 0 < / H e i g h t > < I s E x p a n d e d > t r u e < / I s E x p a n d e d > < W i d t h > 2 0 0 < / W i d t h > < / a : V a l u e > < / a : K e y V a l u e O f D i a g r a m O b j e c t K e y a n y T y p e z b w N T n L X > < a : K e y V a l u e O f D i a g r a m O b j e c t K e y a n y T y p e z b w N T n L X > < a : K e y > < K e y > T a b l e s \ 0 7   s h a r e - o f - p o p u l a t i o n - w i t h - c a n c e r - b y - a g e \ S u m   o f   P r e v a l e n c e   -   N e o p l a s m s   -   S e x :   B o t h   -   A g e :   5 0 - 6 9   y e a r s   ( P e r c e n t ) \ A d d i t i o n a l   I n f o \ I m p l i c i t   M e a s u r e < / K e y > < / a : K e y > < a : V a l u e   i : t y p e = " D i a g r a m D i s p l a y V i e w S t a t e I D i a g r a m T a g A d d i t i o n a l I n f o " / > < / a : K e y V a l u e O f D i a g r a m O b j e c t K e y a n y T y p e z b w N T n L X > < a : K e y V a l u e O f D i a g r a m O b j e c t K e y a n y T y p e z b w N T n L X > < a : K e y > < K e y > T a b l e s \ 0 7   s h a r e - o f - p o p u l a t i o n - w i t h - c a n c e r - b y - a g e \ M e a s u r e s \ S u m   o f   P r e v a l e n c e   -   N e o p l a s m s   -   S e x :   B o t h   -   A g e :   5 - 1 4   y e a r s   ( P e r c e n t ) < / K e y > < / a : K e y > < a : V a l u e   i : t y p e = " D i a g r a m D i s p l a y N o d e V i e w S t a t e " > < H e i g h t > 1 5 0 < / H e i g h t > < I s E x p a n d e d > t r u e < / I s E x p a n d e d > < W i d t h > 2 0 0 < / W i d t h > < / a : V a l u e > < / a : K e y V a l u e O f D i a g r a m O b j e c t K e y a n y T y p e z b w N T n L X > < a : K e y V a l u e O f D i a g r a m O b j e c t K e y a n y T y p e z b w N T n L X > < a : K e y > < K e y > T a b l e s \ 0 7   s h a r e - o f - p o p u l a t i o n - w i t h - c a n c e r - b y - a g e \ S u m   o f   P r e v a l e n c e   -   N e o p l a s m s   -   S e x :   B o t h   -   A g e :   5 - 1 4   y e a r s   ( P e r c e n t ) \ A d d i t i o n a l   I n f o \ I m p l i c i t   M e a s u r e < / K e y > < / a : K e y > < a : V a l u e   i : t y p e = " D i a g r a m D i s p l a y V i e w S t a t e I D i a g r a m T a g A d d i t i o n a l I n f o " / > < / a : K e y V a l u e O f D i a g r a m O b j e c t K e y a n y T y p e z b w N T n L X > < a : K e y V a l u e O f D i a g r a m O b j e c t K e y a n y T y p e z b w N T n L X > < a : K e y > < K e y > T a b l e s \ 0 7   s h a r e - o f - p o p u l a t i o n - w i t h - c a n c e r - b y - a g e \ M e a s u r e s \ S u m   o f   P r e v a l e n c e   -   N e o p l a s m s   -   S e x :   B o t h   -   A g e :   A l l   A g e s   ( P e r c e n t ) < / K e y > < / a : K e y > < a : V a l u e   i : t y p e = " D i a g r a m D i s p l a y N o d e V i e w S t a t e " > < H e i g h t > 1 5 0 < / H e i g h t > < I s E x p a n d e d > t r u e < / I s E x p a n d e d > < W i d t h > 2 0 0 < / W i d t h > < / a : V a l u e > < / a : K e y V a l u e O f D i a g r a m O b j e c t K e y a n y T y p e z b w N T n L X > < a : K e y V a l u e O f D i a g r a m O b j e c t K e y a n y T y p e z b w N T n L X > < a : K e y > < K e y > T a b l e s \ 0 7   s h a r e - o f - p o p u l a t i o n - w i t h - c a n c e r - b y - a g e \ S u m   o f   P r e v a l e n c e   -   N e o p l a s m s   -   S e x :   B o t h   -   A g e :   A l l   A g e s   ( P e r c e n t ) \ A d d i t i o n a l   I n f o \ I m p l i c i t   M e a s u r e < / K e y > < / a : K e y > < a : V a l u e   i : t y p e = " D i a g r a m D i s p l a y V i e w S t a t e I D i a g r a m T a g A d d i t i o n a l I n f o " / > < / a : K e y V a l u e O f D i a g r a m O b j e c t K e y a n y T y p e z b w N T n L X > < a : K e y V a l u e O f D i a g r a m O b j e c t K e y a n y T y p e z b w N T n L X > < a : K e y > < K e y > T a b l e s \ 0 8   d i s e a s e - b u r d e n - r a t e s - b y - c a n c e r - t y p e s < / K e y > < / a : K e y > < a : V a l u e   i : t y p e = " D i a g r a m D i s p l a y N o d e V i e w S t a t e " > < H e i g h t > 3 5 9 < / H e i g h t > < I s E x p a n d e d > t r u e < / I s E x p a n d e d > < L a y e d O u t > t r u e < / L a y e d O u t > < L e f t > 1 0 6 6 . 3 2 6 6 7 3 9 7 3 6 6 0 9 < / L e f t > < S c r o l l V e r t i c a l O f f s e t > 9 < / S c r o l l V e r t i c a l O f f s e t > < T a b I n d e x > 7 < / T a b I n d e x > < T o p > 3 1 0 < / T o p > < W i d t h > 3 0 5 < / W i d t h > < / a : V a l u e > < / a : K e y V a l u e O f D i a g r a m O b j e c t K e y a n y T y p e z b w N T n L X > < a : K e y V a l u e O f D i a g r a m O b j e c t K e y a n y T y p e z b w N T n L X > < a : K e y > < K e y > T a b l e s \ 0 8   d i s e a s e - b u r d e n - r a t e s - b y - c a n c e r - t y p e s \ C o l u m n s \ E n t i t y < / K e y > < / a : K e y > < a : V a l u e   i : t y p e = " D i a g r a m D i s p l a y N o d e V i e w S t a t e " > < H e i g h t > 1 5 0 < / H e i g h t > < I s E x p a n d e d > t r u e < / I s E x p a n d e d > < W i d t h > 2 0 0 < / W i d t h > < / a : V a l u e > < / a : K e y V a l u e O f D i a g r a m O b j e c t K e y a n y T y p e z b w N T n L X > < a : K e y V a l u e O f D i a g r a m O b j e c t K e y a n y T y p e z b w N T n L X > < a : K e y > < K e y > T a b l e s \ 0 8   d i s e a s e - b u r d e n - r a t e s - b y - c a n c e r - t y p e s \ C o l u m n s \ C o d e < / K e y > < / a : K e y > < a : V a l u e   i : t y p e = " D i a g r a m D i s p l a y N o d e V i e w S t a t e " > < H e i g h t > 1 5 0 < / H e i g h t > < I s E x p a n d e d > t r u e < / I s E x p a n d e d > < W i d t h > 2 0 0 < / W i d t h > < / a : V a l u e > < / a : K e y V a l u e O f D i a g r a m O b j e c t K e y a n y T y p e z b w N T n L X > < a : K e y V a l u e O f D i a g r a m O b j e c t K e y a n y T y p e z b w N T n L X > < a : K e y > < K e y > T a b l e s \ 0 8   d i s e a s e - b u r d e n - r a t e s - b y - c a n c e r - t y p e s \ C o l u m n s \ Y e a r < / K e y > < / a : K e y > < a : V a l u e   i : t y p e = " D i a g r a m D i s p l a y N o d e V i e w S t a t e " > < H e i g h t > 1 5 0 < / H e i g h t > < I s E x p a n d e d > t r u e < / I s E x p a n d e d > < W i d t h > 2 0 0 < / W i d t h > < / a : V a l u e > < / a : K e y V a l u e O f D i a g r a m O b j e c t K e y a n y T y p e z b w N T n L X > < a : K e y V a l u e O f D i a g r a m O b j e c t K e y a n y T y p e z b w N T n L X > < a : K e y > < K e y > T a b l e s \ 0 8   d i s e a s e - b u r d e n - r a t e s - b y - c a n c e r - t y p e s \ C o l u m n s \ D A L Y s   ( D i s a b i l i t y - A d j u s t e d   L i f e   Y e a r s )   -   O t h e r   p h a r y n x   c a n c e r   - < / K e y > < / a : K e y > < a : V a l u e   i : t y p e = " D i a g r a m D i s p l a y N o d e V i e w S t a t e " > < H e i g h t > 1 5 0 < / H e i g h t > < I s E x p a n d e d > t r u e < / I s E x p a n d e d > < W i d t h > 2 0 0 < / W i d t h > < / a : V a l u e > < / a : K e y V a l u e O f D i a g r a m O b j e c t K e y a n y T y p e z b w N T n L X > < a : K e y V a l u e O f D i a g r a m O b j e c t K e y a n y T y p e z b w N T n L X > < a : K e y > < K e y > T a b l e s \ 0 8   d i s e a s e - b u r d e n - r a t e s - b y - c a n c e r - t y p e s \ C o l u m n s \ D A L Y s   ( D i s a b i l i t y - A d j u s t e d   L i f e   Y e a r s )   -   L i v e r   c a n c e r   -   S e x :   B o t < / K e y > < / a : K e y > < a : V a l u e   i : t y p e = " D i a g r a m D i s p l a y N o d e V i e w S t a t e " > < H e i g h t > 1 5 0 < / H e i g h t > < I s E x p a n d e d > t r u e < / I s E x p a n d e d > < W i d t h > 2 0 0 < / W i d t h > < / a : V a l u e > < / a : K e y V a l u e O f D i a g r a m O b j e c t K e y a n y T y p e z b w N T n L X > < a : K e y V a l u e O f D i a g r a m O b j e c t K e y a n y T y p e z b w N T n L X > < a : K e y > < K e y > T a b l e s \ 0 8   d i s e a s e - b u r d e n - r a t e s - b y - c a n c e r - t y p e s \ C o l u m n s \ D A L Y s   ( D i s a b i l i t y - A d j u s t e d   L i f e   Y e a r s )   -   B r e a s t   c a n c e r   -   S e x :   B o < / K e y > < / a : K e y > < a : V a l u e   i : t y p e = " D i a g r a m D i s p l a y N o d e V i e w S t a t e " > < H e i g h t > 1 5 0 < / H e i g h t > < I s E x p a n d e d > t r u e < / I s E x p a n d e d > < W i d t h > 2 0 0 < / W i d t h > < / a : V a l u e > < / a : K e y V a l u e O f D i a g r a m O b j e c t K e y a n y T y p e z b w N T n L X > < a : K e y V a l u e O f D i a g r a m O b j e c t K e y a n y T y p e z b w N T n L X > < a : K e y > < K e y > T a b l e s \ 0 8   d i s e a s e - b u r d e n - r a t e s - b y - c a n c e r - t y p e s \ C o l u m n s \ D A L Y s   ( D i s a b i l i t y - A d j u s t e d   L i f e   Y e a r s )   -   T r a c h e a l ,   b r o n c h u s ,   a n d < / K e y > < / a : K e y > < a : V a l u e   i : t y p e = " D i a g r a m D i s p l a y N o d e V i e w S t a t e " > < H e i g h t > 1 5 0 < / H e i g h t > < I s E x p a n d e d > t r u e < / I s E x p a n d e d > < W i d t h > 2 0 0 < / W i d t h > < / a : V a l u e > < / a : K e y V a l u e O f D i a g r a m O b j e c t K e y a n y T y p e z b w N T n L X > < a : K e y V a l u e O f D i a g r a m O b j e c t K e y a n y T y p e z b w N T n L X > < a : K e y > < K e y > T a b l e s \ 0 8   d i s e a s e - b u r d e n - r a t e s - b y - c a n c e r - t y p e s \ C o l u m n s \ D A L Y s   ( D i s a b i l i t y - A d j u s t e d   L i f e   Y e a r s )   -   G a l l b l a d d e r   a n d   b i l i a r y < / K e y > < / a : K e y > < a : V a l u e   i : t y p e = " D i a g r a m D i s p l a y N o d e V i e w S t a t e " > < H e i g h t > 1 5 0 < / H e i g h t > < I s E x p a n d e d > t r u e < / I s E x p a n d e d > < W i d t h > 2 0 0 < / W i d t h > < / a : V a l u e > < / a : K e y V a l u e O f D i a g r a m O b j e c t K e y a n y T y p e z b w N T n L X > < a : K e y V a l u e O f D i a g r a m O b j e c t K e y a n y T y p e z b w N T n L X > < a : K e y > < K e y > T a b l e s \ 0 8   d i s e a s e - b u r d e n - r a t e s - b y - c a n c e r - t y p e s \ C o l u m n s \ D A L Y s   ( D i s a b i l i t y - A d j u s t e d   L i f e   Y e a r s )   -   K i d n e y   c a n c e r   -   S e x :   B o < / K e y > < / a : K e y > < a : V a l u e   i : t y p e = " D i a g r a m D i s p l a y N o d e V i e w S t a t e " > < H e i g h t > 1 5 0 < / H e i g h t > < I s E x p a n d e d > t r u e < / I s E x p a n d e d > < W i d t h > 2 0 0 < / W i d t h > < / a : V a l u e > < / a : K e y V a l u e O f D i a g r a m O b j e c t K e y a n y T y p e z b w N T n L X > < a : K e y V a l u e O f D i a g r a m O b j e c t K e y a n y T y p e z b w N T n L X > < a : K e y > < K e y > T a b l e s \ 0 8   d i s e a s e - b u r d e n - r a t e s - b y - c a n c e r - t y p e s \ C o l u m n s \ D A L Y s   ( D i s a b i l i t y - A d j u s t e d   L i f e   Y e a r s )   -   L a r y n x   c a n c e r   -   S e x :   B o < / K e y > < / a : K e y > < a : V a l u e   i : t y p e = " D i a g r a m D i s p l a y N o d e V i e w S t a t e " > < H e i g h t > 1 5 0 < / H e i g h t > < I s E x p a n d e d > t r u e < / I s E x p a n d e d > < W i d t h > 2 0 0 < / W i d t h > < / a : V a l u e > < / a : K e y V a l u e O f D i a g r a m O b j e c t K e y a n y T y p e z b w N T n L X > < a : K e y V a l u e O f D i a g r a m O b j e c t K e y a n y T y p e z b w N T n L X > < a : K e y > < K e y > T a b l e s \ 0 8   d i s e a s e - b u r d e n - r a t e s - b y - c a n c e r - t y p e s \ C o l u m n s \ D A L Y s   ( D i s a b i l i t y - A d j u s t e d   L i f e   Y e a r s )   -   S t o m a c h   c a n c e r   -   S e x :   B < / K e y > < / a : K e y > < a : V a l u e   i : t y p e = " D i a g r a m D i s p l a y N o d e V i e w S t a t e " > < H e i g h t > 1 5 0 < / H e i g h t > < I s E x p a n d e d > t r u e < / I s E x p a n d e d > < W i d t h > 2 0 0 < / W i d t h > < / a : V a l u e > < / a : K e y V a l u e O f D i a g r a m O b j e c t K e y a n y T y p e z b w N T n L X > < a : K e y V a l u e O f D i a g r a m O b j e c t K e y a n y T y p e z b w N T n L X > < a : K e y > < K e y > T a b l e s \ 0 8   d i s e a s e - b u r d e n - r a t e s - b y - c a n c e r - t y p e s \ C o l u m n s \ D A L Y s   ( D i s a b i l i t y - A d j u s t e d   L i f e   Y e a r s )   -   T h y r o i d   c a n c e r   -   S e x :   B < / K e y > < / a : K e y > < a : V a l u e   i : t y p e = " D i a g r a m D i s p l a y N o d e V i e w S t a t e " > < H e i g h t > 1 5 0 < / H e i g h t > < I s E x p a n d e d > t r u e < / I s E x p a n d e d > < W i d t h > 2 0 0 < / W i d t h > < / a : V a l u e > < / a : K e y V a l u e O f D i a g r a m O b j e c t K e y a n y T y p e z b w N T n L X > < a : K e y V a l u e O f D i a g r a m O b j e c t K e y a n y T y p e z b w N T n L X > < a : K e y > < K e y > T a b l e s \ 0 8   d i s e a s e - b u r d e n - r a t e s - b y - c a n c e r - t y p e s \ C o l u m n s \ D A L Y s   ( D i s a b i l i t y - A d j u s t e d   L i f e   Y e a r s )   -   U t e r i n e   c a n c e r   -   S e x :   B < / K e y > < / a : K e y > < a : V a l u e   i : t y p e = " D i a g r a m D i s p l a y N o d e V i e w S t a t e " > < H e i g h t > 1 5 0 < / H e i g h t > < I s E x p a n d e d > t r u e < / I s E x p a n d e d > < W i d t h > 2 0 0 < / W i d t h > < / a : V a l u e > < / a : K e y V a l u e O f D i a g r a m O b j e c t K e y a n y T y p e z b w N T n L X > < a : K e y V a l u e O f D i a g r a m O b j e c t K e y a n y T y p e z b w N T n L X > < a : K e y > < K e y > T a b l e s \ 0 8   d i s e a s e - b u r d e n - r a t e s - b y - c a n c e r - t y p e s \ C o l u m n s \ D A L Y s   ( D i s a b i l i t y - A d j u s t e d   L i f e   Y e a r s )   -   O v a r i a n   c a n c e r   -   S e x :   B < / K e y > < / a : K e y > < a : V a l u e   i : t y p e = " D i a g r a m D i s p l a y N o d e V i e w S t a t e " > < H e i g h t > 1 5 0 < / H e i g h t > < I s E x p a n d e d > t r u e < / I s E x p a n d e d > < W i d t h > 2 0 0 < / W i d t h > < / a : V a l u e > < / a : K e y V a l u e O f D i a g r a m O b j e c t K e y a n y T y p e z b w N T n L X > < a : K e y V a l u e O f D i a g r a m O b j e c t K e y a n y T y p e z b w N T n L X > < a : K e y > < K e y > T a b l e s \ 0 8   d i s e a s e - b u r d e n - r a t e s - b y - c a n c e r - t y p e s \ C o l u m n s \ D A L Y s   ( D i s a b i l i t y - A d j u s t e d   L i f e   Y e a r s )   -   B l a d d e r   c a n c e r   -   S e x :   B < / K e y > < / a : K e y > < a : V a l u e   i : t y p e = " D i a g r a m D i s p l a y N o d e V i e w S t a t e " > < H e i g h t > 1 5 0 < / H e i g h t > < I s E x p a n d e d > t r u e < / I s E x p a n d e d > < W i d t h > 2 0 0 < / W i d t h > < / a : V a l u e > < / a : K e y V a l u e O f D i a g r a m O b j e c t K e y a n y T y p e z b w N T n L X > < a : K e y V a l u e O f D i a g r a m O b j e c t K e y a n y T y p e z b w N T n L X > < a : K e y > < K e y > T a b l e s \ 0 8   d i s e a s e - b u r d e n - r a t e s - b y - c a n c e r - t y p e s \ C o l u m n s \ D A L Y s   ( D i s a b i l i t y - A d j u s t e d   L i f e   Y e a r s )   -   C e r v i c a l   c a n c e r   -   S e x : < / K e y > < / a : K e y > < a : V a l u e   i : t y p e = " D i a g r a m D i s p l a y N o d e V i e w S t a t e " > < H e i g h t > 1 5 0 < / H e i g h t > < I s E x p a n d e d > t r u e < / I s E x p a n d e d > < W i d t h > 2 0 0 < / W i d t h > < / a : V a l u e > < / a : K e y V a l u e O f D i a g r a m O b j e c t K e y a n y T y p e z b w N T n L X > < a : K e y V a l u e O f D i a g r a m O b j e c t K e y a n y T y p e z b w N T n L X > < a : K e y > < K e y > T a b l e s \ 0 8   d i s e a s e - b u r d e n - r a t e s - b y - c a n c e r - t y p e s \ C o l u m n s \ D A L Y s   ( D i s a b i l i t y - A d j u s t e d   L i f e   Y e a r s )   -   P r o s t a t e   c a n c e r   -   S e x : < / K e y > < / a : K e y > < a : V a l u e   i : t y p e = " D i a g r a m D i s p l a y N o d e V i e w S t a t e " > < H e i g h t > 1 5 0 < / H e i g h t > < I s E x p a n d e d > t r u e < / I s E x p a n d e d > < W i d t h > 2 0 0 < / W i d t h > < / a : V a l u e > < / a : K e y V a l u e O f D i a g r a m O b j e c t K e y a n y T y p e z b w N T n L X > < a : K e y V a l u e O f D i a g r a m O b j e c t K e y a n y T y p e z b w N T n L X > < a : K e y > < K e y > T a b l e s \ 0 8   d i s e a s e - b u r d e n - r a t e s - b y - c a n c e r - t y p e s \ C o l u m n s \ D A L Y s   ( D i s a b i l i t y - A d j u s t e d   L i f e   Y e a r s )   -   B r a i n   a n d   c e n t r a l   n e r v o < / K e y > < / a : K e y > < a : V a l u e   i : t y p e = " D i a g r a m D i s p l a y N o d e V i e w S t a t e " > < H e i g h t > 1 5 0 < / H e i g h t > < I s E x p a n d e d > t r u e < / I s E x p a n d e d > < W i d t h > 2 0 0 < / W i d t h > < / a : V a l u e > < / a : K e y V a l u e O f D i a g r a m O b j e c t K e y a n y T y p e z b w N T n L X > < a : K e y V a l u e O f D i a g r a m O b j e c t K e y a n y T y p e z b w N T n L X > < a : K e y > < K e y > T a b l e s \ 0 8   d i s e a s e - b u r d e n - r a t e s - b y - c a n c e r - t y p e s \ C o l u m n s \ D A L Y s   ( D i s a b i l i t y - A d j u s t e d   L i f e   Y e a r s )   -   P a n c r e a t i c   c a n c e r   -   S e x < / K e y > < / a : K e y > < a : V a l u e   i : t y p e = " D i a g r a m D i s p l a y N o d e V i e w S t a t e " > < H e i g h t > 1 5 0 < / H e i g h t > < I s E x p a n d e d > t r u e < / I s E x p a n d e d > < W i d t h > 2 0 0 < / W i d t h > < / a : V a l u e > < / a : K e y V a l u e O f D i a g r a m O b j e c t K e y a n y T y p e z b w N T n L X > < a : K e y V a l u e O f D i a g r a m O b j e c t K e y a n y T y p e z b w N T n L X > < a : K e y > < K e y > T a b l e s \ 0 8   d i s e a s e - b u r d e n - r a t e s - b y - c a n c e r - t y p e s \ C o l u m n s \ D A L Y s   ( D i s a b i l i t y - A d j u s t e d   L i f e   Y e a r s )   -   T e s t i c u l a r   c a n c e r   -   S e x < / K e y > < / a : K e y > < a : V a l u e   i : t y p e = " D i a g r a m D i s p l a y N o d e V i e w S t a t e " > < H e i g h t > 1 5 0 < / H e i g h t > < I s E x p a n d e d > t r u e < / I s E x p a n d e d > < W i d t h > 2 0 0 < / W i d t h > < / a : V a l u e > < / a : K e y V a l u e O f D i a g r a m O b j e c t K e y a n y T y p e z b w N T n L X > < a : K e y V a l u e O f D i a g r a m O b j e c t K e y a n y T y p e z b w N T n L X > < a : K e y > < K e y > T a b l e s \ 0 8   d i s e a s e - b u r d e n - r a t e s - b y - c a n c e r - t y p e s \ C o l u m n s \ D A L Y s   ( D i s a b i l i t y - A d j u s t e d   L i f e   Y e a r s )   -   E s o p h a g e a l   c a n c e r   -   S e x < / K e y > < / a : K e y > < a : V a l u e   i : t y p e = " D i a g r a m D i s p l a y N o d e V i e w S t a t e " > < H e i g h t > 1 5 0 < / H e i g h t > < I s E x p a n d e d > t r u e < / I s E x p a n d e d > < W i d t h > 2 0 0 < / W i d t h > < / a : V a l u e > < / a : K e y V a l u e O f D i a g r a m O b j e c t K e y a n y T y p e z b w N T n L X > < a : K e y V a l u e O f D i a g r a m O b j e c t K e y a n y T y p e z b w N T n L X > < a : K e y > < K e y > T a b l e s \ 0 8   d i s e a s e - b u r d e n - r a t e s - b y - c a n c e r - t y p e s \ C o l u m n s \ D A L Y s   ( D i s a b i l i t y - A d j u s t e d   L i f e   Y e a r s )   -   N a s o p h a r y n x   c a n c e r   -   S e < / K e y > < / a : K e y > < a : V a l u e   i : t y p e = " D i a g r a m D i s p l a y N o d e V i e w S t a t e " > < H e i g h t > 1 5 0 < / H e i g h t > < I s E x p a n d e d > t r u e < / I s E x p a n d e d > < W i d t h > 2 0 0 < / W i d t h > < / a : V a l u e > < / a : K e y V a l u e O f D i a g r a m O b j e c t K e y a n y T y p e z b w N T n L X > < a : K e y V a l u e O f D i a g r a m O b j e c t K e y a n y T y p e z b w N T n L X > < a : K e y > < K e y > T a b l e s \ 0 8   d i s e a s e - b u r d e n - r a t e s - b y - c a n c e r - t y p e s \ C o l u m n s \ D A L Y s   ( D i s a b i l i t y - A d j u s t e d   L i f e   Y e a r s )   -   C o l o n   a n d   r e c t u m   c a n c e r < / K e y > < / a : K e y > < a : V a l u e   i : t y p e = " D i a g r a m D i s p l a y N o d e V i e w S t a t e " > < H e i g h t > 1 5 0 < / H e i g h t > < I s E x p a n d e d > t r u e < / I s E x p a n d e d > < W i d t h > 2 0 0 < / W i d t h > < / a : V a l u e > < / a : K e y V a l u e O f D i a g r a m O b j e c t K e y a n y T y p e z b w N T n L X > < a : K e y V a l u e O f D i a g r a m O b j e c t K e y a n y T y p e z b w N T n L X > < a : K e y > < K e y > T a b l e s \ 0 8   d i s e a s e - b u r d e n - r a t e s - b y - c a n c e r - t y p e s \ C o l u m n s \ D A L Y s   ( D i s a b i l i t y - A d j u s t e d   L i f e   Y e a r s )   -   N o n - m e l a n o m a   s k i n   c a n c e < / K e y > < / a : K e y > < a : V a l u e   i : t y p e = " D i a g r a m D i s p l a y N o d e V i e w S t a t e " > < H e i g h t > 1 5 0 < / H e i g h t > < I s E x p a n d e d > t r u e < / I s E x p a n d e d > < W i d t h > 2 0 0 < / W i d t h > < / a : V a l u e > < / a : K e y V a l u e O f D i a g r a m O b j e c t K e y a n y T y p e z b w N T n L X > < a : K e y V a l u e O f D i a g r a m O b j e c t K e y a n y T y p e z b w N T n L X > < a : K e y > < K e y > T a b l e s \ 0 8   d i s e a s e - b u r d e n - r a t e s - b y - c a n c e r - t y p e s \ C o l u m n s \ D A L Y s   ( D i s a b i l i t y - A d j u s t e d   L i f e   Y e a r s )   -   L i p   a n d   o r a l   c a v i t y   c a n < / K e y > < / a : K e y > < a : V a l u e   i : t y p e = " D i a g r a m D i s p l a y N o d e V i e w S t a t e " > < H e i g h t > 1 5 0 < / H e i g h t > < I s E x p a n d e d > t r u e < / I s E x p a n d e d > < W i d t h > 2 0 0 < / W i d t h > < / a : V a l u e > < / a : K e y V a l u e O f D i a g r a m O b j e c t K e y a n y T y p e z b w N T n L X > < a : K e y V a l u e O f D i a g r a m O b j e c t K e y a n y T y p e z b w N T n L X > < a : K e y > < K e y > T a b l e s \ 0 8   d i s e a s e - b u r d e n - r a t e s - b y - c a n c e r - t y p e s \ C o l u m n s \ D A L Y s   ( D i s a b i l i t y - A d j u s t e d   L i f e   Y e a r s )   -   M a l i g n a n t   s k i n   m e l a n o m a < / K e y > < / a : K e y > < a : V a l u e   i : t y p e = " D i a g r a m D i s p l a y N o d e V i e w S t a t e " > < H e i g h t > 1 5 0 < / H e i g h t > < I s E x p a n d e d > t r u e < / I s E x p a n d e d > < W i d t h > 2 0 0 < / W i d t h > < / a : V a l u e > < / a : K e y V a l u e O f D i a g r a m O b j e c t K e y a n y T y p e z b w N T n L X > < a : K e y V a l u e O f D i a g r a m O b j e c t K e y a n y T y p e z b w N T n L X > < a : K e y > < K e y > T a b l e s \ 0 8   d i s e a s e - b u r d e n - r a t e s - b y - c a n c e r - t y p e s \ C o l u m n s \ D A L Y s   ( D i s a b i l i t y - A d j u s t e d   L i f e   Y e a r s )   -   O t h e r   m a l i g n a n t   n e o p l a s < / K e y > < / a : K e y > < a : V a l u e   i : t y p e = " D i a g r a m D i s p l a y N o d e V i e w S t a t e " > < H e i g h t > 1 5 0 < / H e i g h t > < I s E x p a n d e d > t r u e < / I s E x p a n d e d > < W i d t h > 2 0 0 < / W i d t h > < / a : V a l u e > < / a : K e y V a l u e O f D i a g r a m O b j e c t K e y a n y T y p e z b w N T n L X > < a : K e y V a l u e O f D i a g r a m O b j e c t K e y a n y T y p e z b w N T n L X > < a : K e y > < K e y > T a b l e s \ 0 8   d i s e a s e - b u r d e n - r a t e s - b y - c a n c e r - t y p e s \ C o l u m n s \ D A L Y s   ( D i s a b i l i t y - A d j u s t e d   L i f e   Y e a r s )   -   M e s o t h e l i o m a   -   S e x :   B o t < / K e y > < / a : K e y > < a : V a l u e   i : t y p e = " D i a g r a m D i s p l a y N o d e V i e w S t a t e " > < H e i g h t > 1 5 0 < / H e i g h t > < I s E x p a n d e d > t r u e < / I s E x p a n d e d > < W i d t h > 2 0 0 < / W i d t h > < / a : V a l u e > < / a : K e y V a l u e O f D i a g r a m O b j e c t K e y a n y T y p e z b w N T n L X > < a : K e y V a l u e O f D i a g r a m O b j e c t K e y a n y T y p e z b w N T n L X > < a : K e y > < K e y > T a b l e s \ 0 8   d i s e a s e - b u r d e n - r a t e s - b y - c a n c e r - t y p e s \ C o l u m n s \ D A L Y s   ( D i s a b i l i t y - A d j u s t e d   L i f e   Y e a r s )   -   H o d g k i n   l y m p h o m a   -   S e x : < / K e y > < / a : K e y > < a : V a l u e   i : t y p e = " D i a g r a m D i s p l a y N o d e V i e w S t a t e " > < H e i g h t > 1 5 0 < / H e i g h t > < I s E x p a n d e d > t r u e < / I s E x p a n d e d > < W i d t h > 2 0 0 < / W i d t h > < / a : V a l u e > < / a : K e y V a l u e O f D i a g r a m O b j e c t K e y a n y T y p e z b w N T n L X > < a : K e y V a l u e O f D i a g r a m O b j e c t K e y a n y T y p e z b w N T n L X > < a : K e y > < K e y > T a b l e s \ 0 8   d i s e a s e - b u r d e n - r a t e s - b y - c a n c e r - t y p e s \ C o l u m n s \ D A L Y s   ( D i s a b i l i t y - A d j u s t e d   L i f e   Y e a r s )   -   N o n - H o d g k i n   l y m p h o m a   - < / K e y > < / a : K e y > < a : V a l u e   i : t y p e = " D i a g r a m D i s p l a y N o d e V i e w S t a t e " > < H e i g h t > 1 5 0 < / H e i g h t > < I s E x p a n d e d > t r u e < / I s E x p a n d e d > < W i d t h > 2 0 0 < / W i d t h > < / a : V a l u e > < / a : K e y V a l u e O f D i a g r a m O b j e c t K e y a n y T y p e z b w N T n L X > < a : K e y V a l u e O f D i a g r a m O b j e c t K e y a n y T y p e z b w N T n L X > < a : K e y > < K e y > T a b l e s \ 0 8   d i s e a s e - b u r d e n - r a t e s - b y - c a n c e r - t y p e s \ M e a s u r e s \ S u m   o f   D A L Y s   ( D i s a b i l i t y - A d j u s t e d   L i f e   Y e a r s )   -   O t h e r   p h a r y n x   c a n c e r   - < / K e y > < / a : K e y > < a : V a l u e   i : t y p e = " D i a g r a m D i s p l a y N o d e V i e w S t a t e " > < H e i g h t > 1 5 0 < / H e i g h t > < I s E x p a n d e d > t r u e < / I s E x p a n d e d > < W i d t h > 2 0 0 < / W i d t h > < / a : V a l u e > < / a : K e y V a l u e O f D i a g r a m O b j e c t K e y a n y T y p e z b w N T n L X > < a : K e y V a l u e O f D i a g r a m O b j e c t K e y a n y T y p e z b w N T n L X > < a : K e y > < K e y > T a b l e s \ 0 8   d i s e a s e - b u r d e n - r a t e s - b y - c a n c e r - t y p e s \ S u m   o f   D A L Y s   ( D i s a b i l i t y - A d j u s t e d   L i f e   Y e a r s )   -   O t h e r   p h a r y n x   c a n c e r   - \ A d d i t i o n a l 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 L i v e r   c a n c e r   -   S e x :   B o t < / K e y > < / a : K e y > < a : V a l u e   i : t y p e = " D i a g r a m D i s p l a y N o d e V i e w S t a t e " > < H e i g h t > 1 5 0 < / H e i g h t > < I s E x p a n d e d > t r u e < / I s E x p a n d e d > < W i d t h > 2 0 0 < / W i d t h > < / a : V a l u e > < / a : K e y V a l u e O f D i a g r a m O b j e c t K e y a n y T y p e z b w N T n L X > < a : K e y V a l u e O f D i a g r a m O b j e c t K e y a n y T y p e z b w N T n L X > < a : K e y > < K e y > T a b l e s \ 0 8   d i s e a s e - b u r d e n - r a t e s - b y - c a n c e r - t y p e s \ S u m   o f   D A L Y s   ( D i s a b i l i t y - A d j u s t e d   L i f e   Y e a r s )   -   L i v e r   c a n c e r   -   S e x :   B o t \ A d d i t i o n a l 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 B r e a s t   c a n c e r   -   S e x :   B o < / K e y > < / a : K e y > < a : V a l u e   i : t y p e = " D i a g r a m D i s p l a y N o d e V i e w S t a t e " > < H e i g h t > 1 5 0 < / H e i g h t > < I s E x p a n d e d > t r u e < / I s E x p a n d e d > < W i d t h > 2 0 0 < / W i d t h > < / a : V a l u e > < / a : K e y V a l u e O f D i a g r a m O b j e c t K e y a n y T y p e z b w N T n L X > < a : K e y V a l u e O f D i a g r a m O b j e c t K e y a n y T y p e z b w N T n L X > < a : K e y > < K e y > T a b l e s \ 0 8   d i s e a s e - b u r d e n - r a t e s - b y - c a n c e r - t y p e s \ S u m   o f   D A L Y s   ( D i s a b i l i t y - A d j u s t e d   L i f e   Y e a r s )   -   B r e a s t   c a n c e r   -   S e x :   B o \ A d d i t i o n a l 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 T r a c h e a l ,   b r o n c h u s ,   a n d < / K e y > < / a : K e y > < a : V a l u e   i : t y p e = " D i a g r a m D i s p l a y N o d e V i e w S t a t e " > < H e i g h t > 1 5 0 < / H e i g h t > < I s E x p a n d e d > t r u e < / I s E x p a n d e d > < W i d t h > 2 0 0 < / W i d t h > < / a : V a l u e > < / a : K e y V a l u e O f D i a g r a m O b j e c t K e y a n y T y p e z b w N T n L X > < a : K e y V a l u e O f D i a g r a m O b j e c t K e y a n y T y p e z b w N T n L X > < a : K e y > < K e y > T a b l e s \ 0 8   d i s e a s e - b u r d e n - r a t e s - b y - c a n c e r - t y p e s \ S u m   o f   D A L Y s   ( D i s a b i l i t y - A d j u s t e d   L i f e   Y e a r s )   -   T r a c h e a l ,   b r o n c h u s ,   a n d \ A d d i t i o n a l 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 G a l l b l a d d e r   a n d   b i l i a r y < / K e y > < / a : K e y > < a : V a l u e   i : t y p e = " D i a g r a m D i s p l a y N o d e V i e w S t a t e " > < H e i g h t > 1 5 0 < / H e i g h t > < I s E x p a n d e d > t r u e < / I s E x p a n d e d > < W i d t h > 2 0 0 < / W i d t h > < / a : V a l u e > < / a : K e y V a l u e O f D i a g r a m O b j e c t K e y a n y T y p e z b w N T n L X > < a : K e y V a l u e O f D i a g r a m O b j e c t K e y a n y T y p e z b w N T n L X > < a : K e y > < K e y > T a b l e s \ 0 8   d i s e a s e - b u r d e n - r a t e s - b y - c a n c e r - t y p e s \ S u m   o f   D A L Y s   ( D i s a b i l i t y - A d j u s t e d   L i f e   Y e a r s )   -   G a l l b l a d d e r   a n d   b i l i a r y \ A d d i t i o n a l 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 K i d n e y   c a n c e r   -   S e x :   B o < / K e y > < / a : K e y > < a : V a l u e   i : t y p e = " D i a g r a m D i s p l a y N o d e V i e w S t a t e " > < H e i g h t > 1 5 0 < / H e i g h t > < I s E x p a n d e d > t r u e < / I s E x p a n d e d > < W i d t h > 2 0 0 < / W i d t h > < / a : V a l u e > < / a : K e y V a l u e O f D i a g r a m O b j e c t K e y a n y T y p e z b w N T n L X > < a : K e y V a l u e O f D i a g r a m O b j e c t K e y a n y T y p e z b w N T n L X > < a : K e y > < K e y > T a b l e s \ 0 8   d i s e a s e - b u r d e n - r a t e s - b y - c a n c e r - t y p e s \ S u m   o f   D A L Y s   ( D i s a b i l i t y - A d j u s t e d   L i f e   Y e a r s )   -   K i d n e y   c a n c e r   -   S e x :   B o \ A d d i t i o n a l 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 L a r y n x   c a n c e r   -   S e x :   B o < / K e y > < / a : K e y > < a : V a l u e   i : t y p e = " D i a g r a m D i s p l a y N o d e V i e w S t a t e " > < H e i g h t > 1 5 0 < / H e i g h t > < I s E x p a n d e d > t r u e < / I s E x p a n d e d > < W i d t h > 2 0 0 < / W i d t h > < / a : V a l u e > < / a : K e y V a l u e O f D i a g r a m O b j e c t K e y a n y T y p e z b w N T n L X > < a : K e y V a l u e O f D i a g r a m O b j e c t K e y a n y T y p e z b w N T n L X > < a : K e y > < K e y > T a b l e s \ 0 8   d i s e a s e - b u r d e n - r a t e s - b y - c a n c e r - t y p e s \ S u m   o f   D A L Y s   ( D i s a b i l i t y - A d j u s t e d   L i f e   Y e a r s )   -   L a r y n x   c a n c e r   -   S e x :   B o \ A d d i t i o n a l 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 S t o m a c h   c a n c e r   -   S e x :   B < / K e y > < / a : K e y > < a : V a l u e   i : t y p e = " D i a g r a m D i s p l a y N o d e V i e w S t a t e " > < H e i g h t > 1 5 0 < / H e i g h t > < I s E x p a n d e d > t r u e < / I s E x p a n d e d > < W i d t h > 2 0 0 < / W i d t h > < / a : V a l u e > < / a : K e y V a l u e O f D i a g r a m O b j e c t K e y a n y T y p e z b w N T n L X > < a : K e y V a l u e O f D i a g r a m O b j e c t K e y a n y T y p e z b w N T n L X > < a : K e y > < K e y > T a b l e s \ 0 8   d i s e a s e - b u r d e n - r a t e s - b y - c a n c e r - t y p e s \ S u m   o f   D A L Y s   ( D i s a b i l i t y - A d j u s t e d   L i f e   Y e a r s )   -   S t o m a c h   c a n c e r   -   S e x :   B \ A d d i t i o n a l 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 T h y r o i d   c a n c e r   -   S e x :   B < / K e y > < / a : K e y > < a : V a l u e   i : t y p e = " D i a g r a m D i s p l a y N o d e V i e w S t a t e " > < H e i g h t > 1 5 0 < / H e i g h t > < I s E x p a n d e d > t r u e < / I s E x p a n d e d > < W i d t h > 2 0 0 < / W i d t h > < / a : V a l u e > < / a : K e y V a l u e O f D i a g r a m O b j e c t K e y a n y T y p e z b w N T n L X > < a : K e y V a l u e O f D i a g r a m O b j e c t K e y a n y T y p e z b w N T n L X > < a : K e y > < K e y > T a b l e s \ 0 8   d i s e a s e - b u r d e n - r a t e s - b y - c a n c e r - t y p e s \ S u m   o f   D A L Y s   ( D i s a b i l i t y - A d j u s t e d   L i f e   Y e a r s )   -   T h y r o i d   c a n c e r   -   S e x :   B \ A d d i t i o n a l 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 U t e r i n e   c a n c e r   -   S e x :   B < / K e y > < / a : K e y > < a : V a l u e   i : t y p e = " D i a g r a m D i s p l a y N o d e V i e w S t a t e " > < H e i g h t > 1 5 0 < / H e i g h t > < I s E x p a n d e d > t r u e < / I s E x p a n d e d > < W i d t h > 2 0 0 < / W i d t h > < / a : V a l u e > < / a : K e y V a l u e O f D i a g r a m O b j e c t K e y a n y T y p e z b w N T n L X > < a : K e y V a l u e O f D i a g r a m O b j e c t K e y a n y T y p e z b w N T n L X > < a : K e y > < K e y > T a b l e s \ 0 8   d i s e a s e - b u r d e n - r a t e s - b y - c a n c e r - t y p e s \ S u m   o f   D A L Y s   ( D i s a b i l i t y - A d j u s t e d   L i f e   Y e a r s )   -   U t e r i n e   c a n c e r   -   S e x :   B \ A d d i t i o n a l 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 O v a r i a n   c a n c e r   -   S e x :   B < / K e y > < / a : K e y > < a : V a l u e   i : t y p e = " D i a g r a m D i s p l a y N o d e V i e w S t a t e " > < H e i g h t > 1 5 0 < / H e i g h t > < I s E x p a n d e d > t r u e < / I s E x p a n d e d > < W i d t h > 2 0 0 < / W i d t h > < / a : V a l u e > < / a : K e y V a l u e O f D i a g r a m O b j e c t K e y a n y T y p e z b w N T n L X > < a : K e y V a l u e O f D i a g r a m O b j e c t K e y a n y T y p e z b w N T n L X > < a : K e y > < K e y > T a b l e s \ 0 8   d i s e a s e - b u r d e n - r a t e s - b y - c a n c e r - t y p e s \ S u m   o f   D A L Y s   ( D i s a b i l i t y - A d j u s t e d   L i f e   Y e a r s )   -   O v a r i a n   c a n c e r   -   S e x :   B \ A d d i t i o n a l 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 B l a d d e r   c a n c e r   -   S e x :   B < / K e y > < / a : K e y > < a : V a l u e   i : t y p e = " D i a g r a m D i s p l a y N o d e V i e w S t a t e " > < H e i g h t > 1 5 0 < / H e i g h t > < I s E x p a n d e d > t r u e < / I s E x p a n d e d > < W i d t h > 2 0 0 < / W i d t h > < / a : V a l u e > < / a : K e y V a l u e O f D i a g r a m O b j e c t K e y a n y T y p e z b w N T n L X > < a : K e y V a l u e O f D i a g r a m O b j e c t K e y a n y T y p e z b w N T n L X > < a : K e y > < K e y > T a b l e s \ 0 8   d i s e a s e - b u r d e n - r a t e s - b y - c a n c e r - t y p e s \ S u m   o f   D A L Y s   ( D i s a b i l i t y - A d j u s t e d   L i f e   Y e a r s )   -   B l a d d e r   c a n c e r   -   S e x :   B \ A d d i t i o n a l 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 C e r v i c a l   c a n c e r   -   S e x : < / K e y > < / a : K e y > < a : V a l u e   i : t y p e = " D i a g r a m D i s p l a y N o d e V i e w S t a t e " > < H e i g h t > 1 5 0 < / H e i g h t > < I s E x p a n d e d > t r u e < / I s E x p a n d e d > < W i d t h > 2 0 0 < / W i d t h > < / a : V a l u e > < / a : K e y V a l u e O f D i a g r a m O b j e c t K e y a n y T y p e z b w N T n L X > < a : K e y V a l u e O f D i a g r a m O b j e c t K e y a n y T y p e z b w N T n L X > < a : K e y > < K e y > T a b l e s \ 0 8   d i s e a s e - b u r d e n - r a t e s - b y - c a n c e r - t y p e s \ S u m   o f   D A L Y s   ( D i s a b i l i t y - A d j u s t e d   L i f e   Y e a r s )   -   C e r v i c a l   c a n c e r   -   S e x : \ A d d i t i o n a l 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 P r o s t a t e   c a n c e r   -   S e x : < / K e y > < / a : K e y > < a : V a l u e   i : t y p e = " D i a g r a m D i s p l a y N o d e V i e w S t a t e " > < H e i g h t > 1 5 0 < / H e i g h t > < I s E x p a n d e d > t r u e < / I s E x p a n d e d > < W i d t h > 2 0 0 < / W i d t h > < / a : V a l u e > < / a : K e y V a l u e O f D i a g r a m O b j e c t K e y a n y T y p e z b w N T n L X > < a : K e y V a l u e O f D i a g r a m O b j e c t K e y a n y T y p e z b w N T n L X > < a : K e y > < K e y > T a b l e s \ 0 8   d i s e a s e - b u r d e n - r a t e s - b y - c a n c e r - t y p e s \ S u m   o f   D A L Y s   ( D i s a b i l i t y - A d j u s t e d   L i f e   Y e a r s )   -   P r o s t a t e   c a n c e r   -   S e x : \ A d d i t i o n a l 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 B r a i n   a n d   c e n t r a l   n e r v o < / K e y > < / a : K e y > < a : V a l u e   i : t y p e = " D i a g r a m D i s p l a y N o d e V i e w S t a t e " > < H e i g h t > 1 5 0 < / H e i g h t > < I s E x p a n d e d > t r u e < / I s E x p a n d e d > < W i d t h > 2 0 0 < / W i d t h > < / a : V a l u e > < / a : K e y V a l u e O f D i a g r a m O b j e c t K e y a n y T y p e z b w N T n L X > < a : K e y V a l u e O f D i a g r a m O b j e c t K e y a n y T y p e z b w N T n L X > < a : K e y > < K e y > T a b l e s \ 0 8   d i s e a s e - b u r d e n - r a t e s - b y - c a n c e r - t y p e s \ S u m   o f   D A L Y s   ( D i s a b i l i t y - A d j u s t e d   L i f e   Y e a r s )   -   B r a i n   a n d   c e n t r a l   n e r v o \ A d d i t i o n a l 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 P a n c r e a t i c   c a n c e r   -   S e x < / K e y > < / a : K e y > < a : V a l u e   i : t y p e = " D i a g r a m D i s p l a y N o d e V i e w S t a t e " > < H e i g h t > 1 5 0 < / H e i g h t > < I s E x p a n d e d > t r u e < / I s E x p a n d e d > < W i d t h > 2 0 0 < / W i d t h > < / a : V a l u e > < / a : K e y V a l u e O f D i a g r a m O b j e c t K e y a n y T y p e z b w N T n L X > < a : K e y V a l u e O f D i a g r a m O b j e c t K e y a n y T y p e z b w N T n L X > < a : K e y > < K e y > T a b l e s \ 0 8   d i s e a s e - b u r d e n - r a t e s - b y - c a n c e r - t y p e s \ S u m   o f   D A L Y s   ( D i s a b i l i t y - A d j u s t e d   L i f e   Y e a r s )   -   P a n c r e a t i c   c a n c e r   -   S e x \ A d d i t i o n a l 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 T e s t i c u l a r   c a n c e r   -   S e x < / K e y > < / a : K e y > < a : V a l u e   i : t y p e = " D i a g r a m D i s p l a y N o d e V i e w S t a t e " > < H e i g h t > 1 5 0 < / H e i g h t > < I s E x p a n d e d > t r u e < / I s E x p a n d e d > < W i d t h > 2 0 0 < / W i d t h > < / a : V a l u e > < / a : K e y V a l u e O f D i a g r a m O b j e c t K e y a n y T y p e z b w N T n L X > < a : K e y V a l u e O f D i a g r a m O b j e c t K e y a n y T y p e z b w N T n L X > < a : K e y > < K e y > T a b l e s \ 0 8   d i s e a s e - b u r d e n - r a t e s - b y - c a n c e r - t y p e s \ S u m   o f   D A L Y s   ( D i s a b i l i t y - A d j u s t e d   L i f e   Y e a r s )   -   T e s t i c u l a r   c a n c e r   -   S e x \ A d d i t i o n a l 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 E s o p h a g e a l   c a n c e r   -   S e x < / K e y > < / a : K e y > < a : V a l u e   i : t y p e = " D i a g r a m D i s p l a y N o d e V i e w S t a t e " > < H e i g h t > 1 5 0 < / H e i g h t > < I s E x p a n d e d > t r u e < / I s E x p a n d e d > < W i d t h > 2 0 0 < / W i d t h > < / a : V a l u e > < / a : K e y V a l u e O f D i a g r a m O b j e c t K e y a n y T y p e z b w N T n L X > < a : K e y V a l u e O f D i a g r a m O b j e c t K e y a n y T y p e z b w N T n L X > < a : K e y > < K e y > T a b l e s \ 0 8   d i s e a s e - b u r d e n - r a t e s - b y - c a n c e r - t y p e s \ S u m   o f   D A L Y s   ( D i s a b i l i t y - A d j u s t e d   L i f e   Y e a r s )   -   E s o p h a g e a l   c a n c e r   -   S e x \ A d d i t i o n a l 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 N a s o p h a r y n x   c a n c e r   -   S e < / K e y > < / a : K e y > < a : V a l u e   i : t y p e = " D i a g r a m D i s p l a y N o d e V i e w S t a t e " > < H e i g h t > 1 5 0 < / H e i g h t > < I s E x p a n d e d > t r u e < / I s E x p a n d e d > < W i d t h > 2 0 0 < / W i d t h > < / a : V a l u e > < / a : K e y V a l u e O f D i a g r a m O b j e c t K e y a n y T y p e z b w N T n L X > < a : K e y V a l u e O f D i a g r a m O b j e c t K e y a n y T y p e z b w N T n L X > < a : K e y > < K e y > T a b l e s \ 0 8   d i s e a s e - b u r d e n - r a t e s - b y - c a n c e r - t y p e s \ S u m   o f   D A L Y s   ( D i s a b i l i t y - A d j u s t e d   L i f e   Y e a r s )   -   N a s o p h a r y n x   c a n c e r   -   S e \ A d d i t i o n a l 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 C o l o n   a n d   r e c t u m   c a n c e r < / K e y > < / a : K e y > < a : V a l u e   i : t y p e = " D i a g r a m D i s p l a y N o d e V i e w S t a t e " > < H e i g h t > 1 5 0 < / H e i g h t > < I s E x p a n d e d > t r u e < / I s E x p a n d e d > < W i d t h > 2 0 0 < / W i d t h > < / a : V a l u e > < / a : K e y V a l u e O f D i a g r a m O b j e c t K e y a n y T y p e z b w N T n L X > < a : K e y V a l u e O f D i a g r a m O b j e c t K e y a n y T y p e z b w N T n L X > < a : K e y > < K e y > T a b l e s \ 0 8   d i s e a s e - b u r d e n - r a t e s - b y - c a n c e r - t y p e s \ S u m   o f   D A L Y s   ( D i s a b i l i t y - A d j u s t e d   L i f e   Y e a r s )   -   C o l o n   a n d   r e c t u m   c a n c e r \ A d d i t i o n a l 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 N o n - m e l a n o m a   s k i n   c a n c e < / K e y > < / a : K e y > < a : V a l u e   i : t y p e = " D i a g r a m D i s p l a y N o d e V i e w S t a t e " > < H e i g h t > 1 5 0 < / H e i g h t > < I s E x p a n d e d > t r u e < / I s E x p a n d e d > < W i d t h > 2 0 0 < / W i d t h > < / a : V a l u e > < / a : K e y V a l u e O f D i a g r a m O b j e c t K e y a n y T y p e z b w N T n L X > < a : K e y V a l u e O f D i a g r a m O b j e c t K e y a n y T y p e z b w N T n L X > < a : K e y > < K e y > T a b l e s \ 0 8   d i s e a s e - b u r d e n - r a t e s - b y - c a n c e r - t y p e s \ S u m   o f   D A L Y s   ( D i s a b i l i t y - A d j u s t e d   L i f e   Y e a r s )   -   N o n - m e l a n o m a   s k i n   c a n c e \ A d d i t i o n a l 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 L i p   a n d   o r a l   c a v i t y   c a n < / K e y > < / a : K e y > < a : V a l u e   i : t y p e = " D i a g r a m D i s p l a y N o d e V i e w S t a t e " > < H e i g h t > 1 5 0 < / H e i g h t > < I s E x p a n d e d > t r u e < / I s E x p a n d e d > < W i d t h > 2 0 0 < / W i d t h > < / a : V a l u e > < / a : K e y V a l u e O f D i a g r a m O b j e c t K e y a n y T y p e z b w N T n L X > < a : K e y V a l u e O f D i a g r a m O b j e c t K e y a n y T y p e z b w N T n L X > < a : K e y > < K e y > T a b l e s \ 0 8   d i s e a s e - b u r d e n - r a t e s - b y - c a n c e r - t y p e s \ S u m   o f   D A L Y s   ( D i s a b i l i t y - A d j u s t e d   L i f e   Y e a r s )   -   L i p   a n d   o r a l   c a v i t y   c a n \ A d d i t i o n a l 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 M a l i g n a n t   s k i n   m e l a n o m a < / K e y > < / a : K e y > < a : V a l u e   i : t y p e = " D i a g r a m D i s p l a y N o d e V i e w S t a t e " > < H e i g h t > 1 5 0 < / H e i g h t > < I s E x p a n d e d > t r u e < / I s E x p a n d e d > < W i d t h > 2 0 0 < / W i d t h > < / a : V a l u e > < / a : K e y V a l u e O f D i a g r a m O b j e c t K e y a n y T y p e z b w N T n L X > < a : K e y V a l u e O f D i a g r a m O b j e c t K e y a n y T y p e z b w N T n L X > < a : K e y > < K e y > T a b l e s \ 0 8   d i s e a s e - b u r d e n - r a t e s - b y - c a n c e r - t y p e s \ S u m   o f   D A L Y s   ( D i s a b i l i t y - A d j u s t e d   L i f e   Y e a r s )   -   M a l i g n a n t   s k i n   m e l a n o m a \ A d d i t i o n a l 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 O t h e r   m a l i g n a n t   n e o p l a s < / K e y > < / a : K e y > < a : V a l u e   i : t y p e = " D i a g r a m D i s p l a y N o d e V i e w S t a t e " > < H e i g h t > 1 5 0 < / H e i g h t > < I s E x p a n d e d > t r u e < / I s E x p a n d e d > < W i d t h > 2 0 0 < / W i d t h > < / a : V a l u e > < / a : K e y V a l u e O f D i a g r a m O b j e c t K e y a n y T y p e z b w N T n L X > < a : K e y V a l u e O f D i a g r a m O b j e c t K e y a n y T y p e z b w N T n L X > < a : K e y > < K e y > T a b l e s \ 0 8   d i s e a s e - b u r d e n - r a t e s - b y - c a n c e r - t y p e s \ S u m   o f   D A L Y s   ( D i s a b i l i t y - A d j u s t e d   L i f e   Y e a r s )   -   O t h e r   m a l i g n a n t   n e o p l a s \ A d d i t i o n a l 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 M e s o t h e l i o m a   -   S e x :   B o t < / K e y > < / a : K e y > < a : V a l u e   i : t y p e = " D i a g r a m D i s p l a y N o d e V i e w S t a t e " > < H e i g h t > 1 5 0 < / H e i g h t > < I s E x p a n d e d > t r u e < / I s E x p a n d e d > < W i d t h > 2 0 0 < / W i d t h > < / a : V a l u e > < / a : K e y V a l u e O f D i a g r a m O b j e c t K e y a n y T y p e z b w N T n L X > < a : K e y V a l u e O f D i a g r a m O b j e c t K e y a n y T y p e z b w N T n L X > < a : K e y > < K e y > T a b l e s \ 0 8   d i s e a s e - b u r d e n - r a t e s - b y - c a n c e r - t y p e s \ S u m   o f   D A L Y s   ( D i s a b i l i t y - A d j u s t e d   L i f e   Y e a r s )   -   M e s o t h e l i o m a   -   S e x :   B o t \ A d d i t i o n a l 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 H o d g k i n   l y m p h o m a   -   S e x : < / K e y > < / a : K e y > < a : V a l u e   i : t y p e = " D i a g r a m D i s p l a y N o d e V i e w S t a t e " > < H e i g h t > 1 5 0 < / H e i g h t > < I s E x p a n d e d > t r u e < / I s E x p a n d e d > < W i d t h > 2 0 0 < / W i d t h > < / a : V a l u e > < / a : K e y V a l u e O f D i a g r a m O b j e c t K e y a n y T y p e z b w N T n L X > < a : K e y V a l u e O f D i a g r a m O b j e c t K e y a n y T y p e z b w N T n L X > < a : K e y > < K e y > T a b l e s \ 0 8   d i s e a s e - b u r d e n - r a t e s - b y - c a n c e r - t y p e s \ S u m   o f   D A L Y s   ( D i s a b i l i t y - A d j u s t e d   L i f e   Y e a r s )   -   H o d g k i n   l y m p h o m a   -   S e x : \ A d d i t i o n a l   I n f o \ I m p l i c i t   M e a s u r e < / K e y > < / a : K e y > < a : V a l u e   i : t y p e = " D i a g r a m D i s p l a y V i e w S t a t e I D i a g r a m T a g A d d i t i o n a l I n f o " / > < / a : K e y V a l u e O f D i a g r a m O b j e c t K e y a n y T y p e z b w N T n L X > < a : K e y V a l u e O f D i a g r a m O b j e c t K e y a n y T y p e z b w N T n L X > < a : K e y > < K e y > T a b l e s \ 0 8   d i s e a s e - b u r d e n - r a t e s - b y - c a n c e r - t y p e s \ M e a s u r e s \ S u m   o f   D A L Y s   ( D i s a b i l i t y - A d j u s t e d   L i f e   Y e a r s )   -   N o n - H o d g k i n   l y m p h o m a   - < / K e y > < / a : K e y > < a : V a l u e   i : t y p e = " D i a g r a m D i s p l a y N o d e V i e w S t a t e " > < H e i g h t > 1 5 0 < / H e i g h t > < I s E x p a n d e d > t r u e < / I s E x p a n d e d > < W i d t h > 2 0 0 < / W i d t h > < / a : V a l u e > < / a : K e y V a l u e O f D i a g r a m O b j e c t K e y a n y T y p e z b w N T n L X > < a : K e y V a l u e O f D i a g r a m O b j e c t K e y a n y T y p e z b w N T n L X > < a : K e y > < K e y > T a b l e s \ 0 8   d i s e a s e - b u r d e n - r a t e s - b y - c a n c e r - t y p e s \ S u m   o f   D A L Y s   ( D i s a b i l i t y - A d j u s t e d   L i f e   Y e a r s )   -   N o n - H o d g k i n   l y m p h o m a   - \ A d d i t i o n a l   I n f o \ I m p l i c i t   M e a s u r e < / K e y > < / a : K e y > < a : V a l u e   i : t y p e = " D i a g r a m D i s p l a y V i e w S t a t e I D i a g r a m T a g A d d i t i o n a l I n f o " / > < / a : K e y V a l u e O f D i a g r a m O b j e c t K e y a n y T y p e z b w N T n L X > < a : K e y V a l u e O f D i a g r a m O b j e c t K e y a n y T y p e z b w N T n L X > < a : K e y > < K e y > T a b l e s \ 0 9 _ c a n c e r - d e a t h s - r a t e - a n d - a g e - s t a n d a r d i z e d - r a t e - i n d e x < / K e y > < / a : K e y > < a : V a l u e   i : t y p e = " D i a g r a m D i s p l a y N o d e V i e w S t a t e " > < H e i g h t > 2 7 0 < / H e i g h t > < I s E x p a n d e d > t r u e < / I s E x p a n d e d > < L a y e d O u t > t r u e < / L a y e d O u t > < L e f t > 1 4 1 2 . 2 3 0 4 8 4 5 4 1 3 2 6 9 < / L e f t > < T a b I n d e x > 8 < / T a b I n d e x > < T o p > 3 1 2 < / T o p > < W i d t h > 2 8 3 < / W i d t h > < / a : V a l u e > < / a : K e y V a l u e O f D i a g r a m O b j e c t K e y a n y T y p e z b w N T n L X > < a : K e y V a l u e O f D i a g r a m O b j e c t K e y a n y T y p e z b w N T n L X > < a : K e y > < K e y > T a b l e s \ 0 9 _ c a n c e r - d e a t h s - r a t e - a n d - a g e - s t a n d a r d i z e d - r a t e - i n d e x \ C o l u m n s \ E n t i t y < / K e y > < / a : K e y > < a : V a l u e   i : t y p e = " D i a g r a m D i s p l a y N o d e V i e w S t a t e " > < H e i g h t > 1 5 0 < / H e i g h t > < I s E x p a n d e d > t r u e < / I s E x p a n d e d > < W i d t h > 2 0 0 < / W i d t h > < / a : V a l u e > < / a : K e y V a l u e O f D i a g r a m O b j e c t K e y a n y T y p e z b w N T n L X > < a : K e y V a l u e O f D i a g r a m O b j e c t K e y a n y T y p e z b w N T n L X > < a : K e y > < K e y > T a b l e s \ 0 9 _ c a n c e r - d e a t h s - r a t e - a n d - a g e - s t a n d a r d i z e d - r a t e - i n d e x \ C o l u m n s \ C o d e < / K e y > < / a : K e y > < a : V a l u e   i : t y p e = " D i a g r a m D i s p l a y N o d e V i e w S t a t e " > < H e i g h t > 1 5 0 < / H e i g h t > < I s E x p a n d e d > t r u e < / I s E x p a n d e d > < W i d t h > 2 0 0 < / W i d t h > < / a : V a l u e > < / a : K e y V a l u e O f D i a g r a m O b j e c t K e y a n y T y p e z b w N T n L X > < a : K e y V a l u e O f D i a g r a m O b j e c t K e y a n y T y p e z b w N T n L X > < a : K e y > < K e y > T a b l e s \ 0 9 _ c a n c e r - d e a t h s - r a t e - a n d - a g e - s t a n d a r d i z e d - r a t e - i n d e x \ C o l u m n s \ Y e a r < / K e y > < / a : K e y > < a : V a l u e   i : t y p e = " D i a g r a m D i s p l a y N o d e V i e w S t a t e " > < H e i g h t > 1 5 0 < / H e i g h t > < I s E x p a n d e d > t r u e < / I s E x p a n d e d > < W i d t h > 2 0 0 < / W i d t h > < / a : V a l u e > < / a : K e y V a l u e O f D i a g r a m O b j e c t K e y a n y T y p e z b w N T n L X > < a : K e y V a l u e O f D i a g r a m O b j e c t K e y a n y T y p e z b w N T n L X > < a : K e y > < K e y > T a b l e s \ 0 9 _ c a n c e r - d e a t h s - r a t e - a n d - a g e - s t a n d a r d i z e d - r a t e - i n d e x \ C o l u m n s \ D e a t h s   -   N e o p l a s m s   -   S e x :   B o t h   -   A g e :   A g e - s t a n d a r d i z e d   ( R a t e ) < / K e y > < / a : K e y > < a : V a l u e   i : t y p e = " D i a g r a m D i s p l a y N o d e V i e w S t a t e " > < H e i g h t > 1 5 0 < / H e i g h t > < I s E x p a n d e d > t r u e < / I s E x p a n d e d > < W i d t h > 2 0 0 < / W i d t h > < / a : V a l u e > < / a : K e y V a l u e O f D i a g r a m O b j e c t K e y a n y T y p e z b w N T n L X > < a : K e y V a l u e O f D i a g r a m O b j e c t K e y a n y T y p e z b w N T n L X > < a : K e y > < K e y > T a b l e s \ 0 9 _ c a n c e r - d e a t h s - r a t e - a n d - a g e - s t a n d a r d i z e d - r a t e - i n d e x \ C o l u m n s \ D e a t h s   -   N e o p l a s m s   -   S e x :   B o t h   -   A g e :   A l l   A g e s   ( R a t e ) < / K e y > < / a : K e y > < a : V a l u e   i : t y p e = " D i a g r a m D i s p l a y N o d e V i e w S t a t e " > < H e i g h t > 1 5 0 < / H e i g h t > < I s E x p a n d e d > t r u e < / I s E x p a n d e d > < W i d t h > 2 0 0 < / W i d t h > < / a : V a l u e > < / a : K e y V a l u e O f D i a g r a m O b j e c t K e y a n y T y p e z b w N T n L X > < a : K e y V a l u e O f D i a g r a m O b j e c t K e y a n y T y p e z b w N T n L X > < a : K e y > < K e y > T a b l e s \ 0 9 _ c a n c e r - d e a t h s - r a t e - a n d - a g e - s t a n d a r d i z e d - r a t e - i n d e x \ C o l u m n s \ D e a t h s   -   N e o p l a s m s   -   S e x :   B o t h   -   A g e :   A l l   A g e s   ( N u m b e r ) < / K e y > < / a : K e y > < a : V a l u e   i : t y p e = " D i a g r a m D i s p l a y N o d e V i e w S t a t e " > < H e i g h t > 1 5 0 < / H e i g h t > < I s E x p a n d e d > t r u e < / I s E x p a n d e d > < W i d t h > 2 0 0 < / W i d t h > < / a : V a l u e > < / a : K e y V a l u e O f D i a g r a m O b j e c t K e y a n y T y p e z b w N T n L X > < a : K e y V a l u e O f D i a g r a m O b j e c t K e y a n y T y p e z b w N T n L X > < a : K e y > < K e y > T a b l e s \ 0 9 _ c a n c e r - d e a t h s - r a t e - a n d - a g e - s t a n d a r d i z e d - r a t e - i n d e x \ M e a s u r e s \ S u m   o f   D e a t h s   -   N e o p l a s m s   -   S e x :   B o t h   -   A g e :   A g e - s t a n d a r d i z e d   ( R a t e )   2 < / K e y > < / a : K e y > < a : V a l u e   i : t y p e = " D i a g r a m D i s p l a y N o d e V i e w S t a t e " > < H e i g h t > 1 5 0 < / H e i g h t > < I s E x p a n d e d > t r u e < / I s E x p a n d e d > < W i d t h > 2 0 0 < / W i d t h > < / a : V a l u e > < / a : K e y V a l u e O f D i a g r a m O b j e c t K e y a n y T y p e z b w N T n L X > < a : K e y V a l u e O f D i a g r a m O b j e c t K e y a n y T y p e z b w N T n L X > < a : K e y > < K e y > T a b l e s \ 0 9 _ c a n c e r - d e a t h s - r a t e - a n d - a g e - s t a n d a r d i z e d - r a t e - i n d e x \ S u m   o f   D e a t h s   -   N e o p l a s m s   -   S e x :   B o t h   -   A g e :   A g e - s t a n d a r d i z e d   ( R a t e )   2 \ A d d i t i o n a l   I n f o \ I m p l i c i t   M e a s u r e < / K e y > < / a : K e y > < a : V a l u e   i : t y p e = " D i a g r a m D i s p l a y V i e w S t a t e I D i a g r a m T a g A d d i t i o n a l I n f o " / > < / a : K e y V a l u e O f D i a g r a m O b j e c t K e y a n y T y p e z b w N T n L X > < a : K e y V a l u e O f D i a g r a m O b j e c t K e y a n y T y p e z b w N T n L X > < a : K e y > < K e y > T a b l e s \ 0 9 _ c a n c e r - d e a t h s - r a t e - a n d - a g e - s t a n d a r d i z e d - r a t e - i n d e x \ M e a s u r e s \ S u m   o f   D e a t h s   -   N e o p l a s m s   -   S e x :   B o t h   -   A g e :   A l l   A g e s   ( R a t e )   2 < / K e y > < / a : K e y > < a : V a l u e   i : t y p e = " D i a g r a m D i s p l a y N o d e V i e w S t a t e " > < H e i g h t > 1 5 0 < / H e i g h t > < I s E x p a n d e d > t r u e < / I s E x p a n d e d > < W i d t h > 2 0 0 < / W i d t h > < / a : V a l u e > < / a : K e y V a l u e O f D i a g r a m O b j e c t K e y a n y T y p e z b w N T n L X > < a : K e y V a l u e O f D i a g r a m O b j e c t K e y a n y T y p e z b w N T n L X > < a : K e y > < K e y > T a b l e s \ 0 9 _ c a n c e r - d e a t h s - r a t e - a n d - a g e - s t a n d a r d i z e d - r a t e - i n d e x \ S u m   o f   D e a t h s   -   N e o p l a s m s   -   S e x :   B o t h   -   A g e :   A l l   A g e s   ( R a t e )   2 \ A d d i t i o n a l   I n f o \ I m p l i c i t   M e a s u r e < / K e y > < / a : K e y > < a : V a l u e   i : t y p e = " D i a g r a m D i s p l a y V i e w S t a t e I D i a g r a m T a g A d d i t i o n a l I n f o " / > < / a : K e y V a l u e O f D i a g r a m O b j e c t K e y a n y T y p e z b w N T n L X > < a : K e y V a l u e O f D i a g r a m O b j e c t K e y a n y T y p e z b w N T n L X > < a : K e y > < K e y > T a b l e s \ 0 9 _ c a n c e r - d e a t h s - r a t e - a n d - a g e - s t a n d a r d i z e d - r a t e - i n d e x \ M e a s u r e s \ S u m   o f   D e a t h s   -   N e o p l a s m s   -   S e x :   B o t h   -   A g e :   A l l   A g e s   ( N u m b e r )   2 < / K e y > < / a : K e y > < a : V a l u e   i : t y p e = " D i a g r a m D i s p l a y N o d e V i e w S t a t e " > < H e i g h t > 1 5 0 < / H e i g h t > < I s E x p a n d e d > t r u e < / I s E x p a n d e d > < W i d t h > 2 0 0 < / W i d t h > < / a : V a l u e > < / a : K e y V a l u e O f D i a g r a m O b j e c t K e y a n y T y p e z b w N T n L X > < a : K e y V a l u e O f D i a g r a m O b j e c t K e y a n y T y p e z b w N T n L X > < a : K e y > < K e y > T a b l e s \ 0 9 _ c a n c e r - d e a t h s - r a t e - a n d - a g e - s t a n d a r d i z e d - r a t e - i n d e x \ S u m   o f   D e a t h s   -   N e o p l a s m s   -   S e x :   B o t h   -   A g e :   A l l   A g e s   ( N u m b e r )   2 \ A d d i t i o n a l   I n f o \ I m p l i c i t   M e a s u r e < / K e y > < / a : K e y > < a : V a l u e   i : t y p e = " D i a g r a m D i s p l a y V i e w S t a t e I D i a g r a m T a g A d d i t i o n a l I n f o " / > < / a : K e y V a l u e O f D i a g r a m O b j e c t K e y a n y T y p e z b w N T n L X > < a : K e y V a l u e O f D i a g r a m O b j e c t K e y a n y T y p e z b w N T n L X > < a : K e y > < K e y > R e l a t i o n s h i p s \ & l t ; T a b l e s \ 0 1   a n n u a l - n u m b e r - o f - d e a t h s - b y - c a u s e \ C o l u m n s \ D e a t h s   -   D r u g   u s e   d i s o r d e r s   -   S e x :   B o t h   -   A g e :   A l l   A g e s   ( N u m b e r ) & g t ; - & l t ; T a b l e s \ 0 6   n u m b e r - o f - p e o p l e - w i t h - c a n c e r - b y - a g e \ C o l u m n s \ P r e v a l e n c e   -   N e o p l a s m s   -   S e x :   B o t h   -   A g e :   5 0 - 6 9   y e a r s   ( N u m b e r ) & g t ; < / K e y > < / a : K e y > < a : V a l u e   i : t y p e = " D i a g r a m D i s p l a y L i n k V i e w S t a t e " > < A u t o m a t i o n P r o p e r t y H e l p e r T e x t > E n d   p o i n t   1 :   ( 1 4 4 . 5 , 4 7 5 ) .   E n d   p o i n t   2 :   ( 4 9 6 . 0 1 9 0 5 3 , 5 5 9 )   < / A u t o m a t i o n P r o p e r t y H e l p e r T e x t > < L a y e d O u t > t r u e < / L a y e d O u t > < P o i n t s   x m l n s : b = " h t t p : / / s c h e m a s . d a t a c o n t r a c t . o r g / 2 0 0 4 / 0 7 / S y s t e m . W i n d o w s " > < b : P o i n t > < b : _ x > 1 4 4 . 5 < / b : _ x > < b : _ y > 4 7 5 < / b : _ y > < / b : P o i n t > < b : P o i n t > < b : _ x > 1 4 4 . 5 < / b : _ x > < b : _ y > 5 6 0 . 5 < / b : _ y > < / b : P o i n t > < b : P o i n t > < b : _ x > 1 4 6 . 5 < / b : _ x > < b : _ y > 5 6 2 . 5 < / b : _ y > < / b : P o i n t > < b : P o i n t > < b : _ x > 4 9 4 . 0 1 9 0 5 3 < / b : _ x > < b : _ y > 5 6 2 . 5 < / b : _ y > < / b : P o i n t > < b : P o i n t > < b : _ x > 4 9 6 . 0 1 9 0 5 3 < / b : _ x > < b : _ y > 5 6 0 . 5 < / b : _ y > < / b : P o i n t > < b : P o i n t > < b : _ x > 4 9 6 . 0 1 9 0 5 3 < / b : _ x > < b : _ y > 5 5 9 < / b : _ y > < / b : P o i n t > < / P o i n t s > < / a : V a l u e > < / a : K e y V a l u e O f D i a g r a m O b j e c t K e y a n y T y p e z b w N T n L X > < a : K e y V a l u e O f D i a g r a m O b j e c t K e y a n y T y p e z b w N T n L X > < a : K e y > < K e y > R e l a t i o n s h i p s \ & l t ; T a b l e s \ 0 1   a n n u a l - n u m b e r - o f - d e a t h s - b y - c a u s e \ C o l u m n s \ D e a t h s   -   D r u g   u s e   d i s o r d e r s   -   S e x :   B o t h   -   A g e :   A l l   A g e s   ( N u m b e r ) & g t ; - & l t ; T a b l e s \ 0 6   n u m b e r - o f - p e o p l e - w i t h - c a n c e r - b y - a g e \ C o l u m n s \ P r e v a l e n c e   -   N e o p l a s m s   -   S e x :   B o t h   -   A g e :   5 0 - 6 9   y e a r s   ( N u m b e r ) & g t ; \ F K < / K e y > < / a : K e y > < a : V a l u e   i : t y p e = " D i a g r a m D i s p l a y L i n k E n d p o i n t V i e w S t a t e " > < H e i g h t > 1 6 < / H e i g h t > < L a b e l L o c a t i o n   x m l n s : b = " h t t p : / / s c h e m a s . d a t a c o n t r a c t . o r g / 2 0 0 4 / 0 7 / S y s t e m . W i n d o w s " > < b : _ x > 1 3 6 . 5 < / b : _ x > < b : _ y > 4 5 9 < / b : _ y > < / L a b e l L o c a t i o n > < L o c a t i o n   x m l n s : b = " h t t p : / / s c h e m a s . d a t a c o n t r a c t . o r g / 2 0 0 4 / 0 7 / S y s t e m . W i n d o w s " > < b : _ x > 1 4 4 . 5 < / b : _ x > < b : _ y > 4 5 9 < / b : _ y > < / L o c a t i o n > < S h a p e R o t a t e A n g l e > 9 0 < / S h a p e R o t a t e A n g l e > < W i d t h > 1 6 < / W i d t h > < / a : V a l u e > < / a : K e y V a l u e O f D i a g r a m O b j e c t K e y a n y T y p e z b w N T n L X > < a : K e y V a l u e O f D i a g r a m O b j e c t K e y a n y T y p e z b w N T n L X > < a : K e y > < K e y > R e l a t i o n s h i p s \ & l t ; T a b l e s \ 0 1   a n n u a l - n u m b e r - o f - d e a t h s - b y - c a u s e \ C o l u m n s \ D e a t h s   -   D r u g   u s e   d i s o r d e r s   -   S e x :   B o t h   -   A g e :   A l l   A g e s   ( N u m b e r ) & g t ; - & l t ; T a b l e s \ 0 6   n u m b e r - o f - p e o p l e - w i t h - c a n c e r - b y - a g e \ C o l u m n s \ P r e v a l e n c e   -   N e o p l a s m s   -   S e x :   B o t h   -   A g e :   5 0 - 6 9   y e a r s   ( N u m b e r ) & g t ; \ P K < / K e y > < / a : K e y > < a : V a l u e   i : t y p e = " D i a g r a m D i s p l a y L i n k E n d p o i n t V i e w S t a t e " > < H e i g h t > 1 6 < / H e i g h t > < L a b e l L o c a t i o n   x m l n s : b = " h t t p : / / s c h e m a s . d a t a c o n t r a c t . o r g / 2 0 0 4 / 0 7 / S y s t e m . W i n d o w s " > < b : _ x > 4 8 8 . 0 1 9 0 5 3 < / b : _ x > < b : _ y > 5 4 3 < / b : _ y > < / L a b e l L o c a t i o n > < L o c a t i o n   x m l n s : b = " h t t p : / / s c h e m a s . d a t a c o n t r a c t . o r g / 2 0 0 4 / 0 7 / S y s t e m . W i n d o w s " > < b : _ x > 4 9 6 . 0 1 9 0 5 3 < / b : _ x > < b : _ y > 5 4 3 < / b : _ y > < / L o c a t i o n > < S h a p e R o t a t e A n g l e > 9 0 < / S h a p e R o t a t e A n g l e > < W i d t h > 1 6 < / W i d t h > < / a : V a l u e > < / a : K e y V a l u e O f D i a g r a m O b j e c t K e y a n y T y p e z b w N T n L X > < a : K e y V a l u e O f D i a g r a m O b j e c t K e y a n y T y p e z b w N T n L X > < a : K e y > < K e y > R e l a t i o n s h i p s \ & l t ; T a b l e s \ 0 1   a n n u a l - n u m b e r - o f - d e a t h s - b y - c a u s e \ C o l u m n s \ D e a t h s   -   D r u g   u s e   d i s o r d e r s   -   S e x :   B o t h   -   A g e :   A l l   A g e s   ( N u m b e r ) & g t ; - & l t ; T a b l e s \ 0 6   n u m b e r - o f - p e o p l e - w i t h - c a n c e r - b y - a g e \ C o l u m n s \ P r e v a l e n c e   -   N e o p l a s m s   -   S e x :   B o t h   -   A g e :   5 0 - 6 9   y e a r s   ( N u m b e r ) & g t ; \ C r o s s F i l t e r < / K e y > < / a : K e y > < a : V a l u e   i : t y p e = " D i a g r a m D i s p l a y L i n k C r o s s F i l t e r V i e w S t a t e " > < P o i n t s   x m l n s : b = " h t t p : / / s c h e m a s . d a t a c o n t r a c t . o r g / 2 0 0 4 / 0 7 / S y s t e m . W i n d o w s " > < b : P o i n t > < b : _ x > 1 4 4 . 5 < / b : _ x > < b : _ y > 4 7 5 < / b : _ y > < / b : P o i n t > < b : P o i n t > < b : _ x > 1 4 4 . 5 < / b : _ x > < b : _ y > 5 6 0 . 5 < / b : _ y > < / b : P o i n t > < b : P o i n t > < b : _ x > 1 4 6 . 5 < / b : _ x > < b : _ y > 5 6 2 . 5 < / b : _ y > < / b : P o i n t > < b : P o i n t > < b : _ x > 4 9 4 . 0 1 9 0 5 3 < / b : _ x > < b : _ y > 5 6 2 . 5 < / b : _ y > < / b : P o i n t > < b : P o i n t > < b : _ x > 4 9 6 . 0 1 9 0 5 3 < / b : _ x > < b : _ y > 5 6 0 . 5 < / b : _ y > < / b : P o i n t > < b : P o i n t > < b : _ x > 4 9 6 . 0 1 9 0 5 3 < / b : _ x > < b : _ y > 5 5 9 < / b : _ y > < / b : P o i n t > < / P o i n t s > < / a : V a l u e > < / a : K e y V a l u e O f D i a g r a m O b j e c t K e y a n y T y p e z b w N T n L X > < a : K e y V a l u e O f D i a g r a m O b j e c t K e y a n y T y p e z b w N T n L X > < a : K e y > < K e y > R e l a t i o n s h i p s \ & l t ; T a b l e s \ 0 2   t o t a l - c a n c e r - d e a t h s - b y - t y p e \ C o l u m n s \ D e a t h s   -   L a r y n x   c a n c e r   -   S e x :   B o t h   -   A g e :   A l l   A g e s   ( N u m b e r ) & g t ; - & l t ; T a b l e s \ 0 6   n u m b e r - o f - p e o p l e - w i t h - c a n c e r - b y - a g e \ C o l u m n s \ P r e v a l e n c e   -   N e o p l a s m s   -   S e x :   B o t h   -   A g e :   7 0 +   y e a r s   ( N u m b e r ) & g t ; < / K e y > < / a : K e y > < a : V a l u e   i : t y p e = " D i a g r a m D i s p l a y L i n k V i e w S t a t e " > < A u t o m a t i o n P r o p e r t y H e l p e r T e x t > E n d   p o i n t   1 :   ( 4 4 7 . 4 9 9 8 4 6 , 2 5 1 ) .   E n d   p o i n t   2 :   ( 4 6 7 . 4 9 9 8 4 6 , 2 7 6 )   < / A u t o m a t i o n P r o p e r t y H e l p e r T e x t > < L a y e d O u t > t r u e < / L a y e d O u t > < P o i n t s   x m l n s : b = " h t t p : / / s c h e m a s . d a t a c o n t r a c t . o r g / 2 0 0 4 / 0 7 / S y s t e m . W i n d o w s " > < b : P o i n t > < b : _ x > 4 4 7 . 4 9 9 8 4 5 9 9 9 9 9 9 9 3 < / b : _ x > < b : _ y > 2 5 1 < / b : _ y > < / b : P o i n t > < b : P o i n t > < b : _ x > 4 4 7 . 4 9 9 8 4 6 < / b : _ x > < b : _ y > 2 6 1 . 5 < / b : _ y > < / b : P o i n t > < b : P o i n t > < b : _ x > 4 4 9 . 4 9 9 8 4 6 < / b : _ x > < b : _ y > 2 6 3 . 5 < / b : _ y > < / b : P o i n t > < b : P o i n t > < b : _ x > 4 6 5 . 4 9 9 8 4 6 < / b : _ x > < b : _ y > 2 6 3 . 5 < / b : _ y > < / b : P o i n t > < b : P o i n t > < b : _ x > 4 6 7 . 4 9 9 8 4 6 < / b : _ x > < b : _ y > 2 6 5 . 5 < / b : _ y > < / b : P o i n t > < b : P o i n t > < b : _ x > 4 6 7 . 4 9 9 8 4 6 0 0 0 0 0 0 0 5 < / b : _ x > < b : _ y > 2 7 5 . 9 9 9 9 9 9 9 9 9 9 9 9 9 4 < / b : _ y > < / b : P o i n t > < / P o i n t s > < / a : V a l u e > < / a : K e y V a l u e O f D i a g r a m O b j e c t K e y a n y T y p e z b w N T n L X > < a : K e y V a l u e O f D i a g r a m O b j e c t K e y a n y T y p e z b w N T n L X > < a : K e y > < K e y > R e l a t i o n s h i p s \ & l t ; T a b l e s \ 0 2   t o t a l - c a n c e r - d e a t h s - b y - t y p e \ C o l u m n s \ D e a t h s   -   L a r y n x   c a n c e r   -   S e x :   B o t h   -   A g e :   A l l   A g e s   ( N u m b e r ) & g t ; - & l t ; T a b l e s \ 0 6   n u m b e r - o f - p e o p l e - w i t h - c a n c e r - b y - a g e \ C o l u m n s \ P r e v a l e n c e   -   N e o p l a s m s   -   S e x :   B o t h   -   A g e :   7 0 +   y e a r s   ( N u m b e r ) & g t ; \ F K < / K e y > < / a : K e y > < a : V a l u e   i : t y p e = " D i a g r a m D i s p l a y L i n k E n d p o i n t V i e w S t a t e " > < H e i g h t > 1 6 < / H e i g h t > < L a b e l L o c a t i o n   x m l n s : b = " h t t p : / / s c h e m a s . d a t a c o n t r a c t . o r g / 2 0 0 4 / 0 7 / S y s t e m . W i n d o w s " > < b : _ x > 4 3 9 . 4 9 9 8 4 5 9 9 9 9 9 9 9 3 < / b : _ x > < b : _ y > 2 3 5 < / b : _ y > < / L a b e l L o c a t i o n > < L o c a t i o n   x m l n s : b = " h t t p : / / s c h e m a s . d a t a c o n t r a c t . o r g / 2 0 0 4 / 0 7 / S y s t e m . W i n d o w s " > < b : _ x > 4 4 7 . 4 9 9 8 4 6 < / b : _ x > < b : _ y > 2 3 5 < / b : _ y > < / L o c a t i o n > < S h a p e R o t a t e A n g l e > 9 0 . 0 0 0 0 0 0 0 0 0 0 0 0 2 < / S h a p e R o t a t e A n g l e > < W i d t h > 1 6 < / W i d t h > < / a : V a l u e > < / a : K e y V a l u e O f D i a g r a m O b j e c t K e y a n y T y p e z b w N T n L X > < a : K e y V a l u e O f D i a g r a m O b j e c t K e y a n y T y p e z b w N T n L X > < a : K e y > < K e y > R e l a t i o n s h i p s \ & l t ; T a b l e s \ 0 2   t o t a l - c a n c e r - d e a t h s - b y - t y p e \ C o l u m n s \ D e a t h s   -   L a r y n x   c a n c e r   -   S e x :   B o t h   -   A g e :   A l l   A g e s   ( N u m b e r ) & g t ; - & l t ; T a b l e s \ 0 6   n u m b e r - o f - p e o p l e - w i t h - c a n c e r - b y - a g e \ C o l u m n s \ P r e v a l e n c e   -   N e o p l a s m s   -   S e x :   B o t h   -   A g e :   7 0 +   y e a r s   ( N u m b e r ) & g t ; \ P K < / K e y > < / a : K e y > < a : V a l u e   i : t y p e = " D i a g r a m D i s p l a y L i n k E n d p o i n t V i e w S t a t e " > < H e i g h t > 1 6 < / H e i g h t > < L a b e l L o c a t i o n   x m l n s : b = " h t t p : / / s c h e m a s . d a t a c o n t r a c t . o r g / 2 0 0 4 / 0 7 / S y s t e m . W i n d o w s " > < b : _ x > 4 5 9 . 4 9 9 8 4 6 0 0 0 0 0 0 0 5 < / b : _ x > < b : _ y > 2 7 5 . 9 9 9 9 9 9 9 9 9 9 9 9 9 4 < / b : _ y > < / L a b e l L o c a t i o n > < L o c a t i o n   x m l n s : b = " h t t p : / / s c h e m a s . d a t a c o n t r a c t . o r g / 2 0 0 4 / 0 7 / S y s t e m . W i n d o w s " > < b : _ x > 4 6 7 . 4 9 9 8 4 6 0 0 0 0 0 0 0 5 < / b : _ x > < b : _ y > 2 9 1 . 9 9 9 9 9 9 9 9 9 9 9 9 9 4 < / b : _ y > < / L o c a t i o n > < S h a p e R o t a t e A n g l e > 2 7 0 < / S h a p e R o t a t e A n g l e > < W i d t h > 1 6 < / W i d t h > < / a : V a l u e > < / a : K e y V a l u e O f D i a g r a m O b j e c t K e y a n y T y p e z b w N T n L X > < a : K e y V a l u e O f D i a g r a m O b j e c t K e y a n y T y p e z b w N T n L X > < a : K e y > < K e y > R e l a t i o n s h i p s \ & l t ; T a b l e s \ 0 2   t o t a l - c a n c e r - d e a t h s - b y - t y p e \ C o l u m n s \ D e a t h s   -   L a r y n x   c a n c e r   -   S e x :   B o t h   -   A g e :   A l l   A g e s   ( N u m b e r ) & g t ; - & l t ; T a b l e s \ 0 6   n u m b e r - o f - p e o p l e - w i t h - c a n c e r - b y - a g e \ C o l u m n s \ P r e v a l e n c e   -   N e o p l a s m s   -   S e x :   B o t h   -   A g e :   7 0 +   y e a r s   ( N u m b e r ) & g t ; \ C r o s s F i l t e r < / K e y > < / a : K e y > < a : V a l u e   i : t y p e = " D i a g r a m D i s p l a y L i n k C r o s s F i l t e r V i e w S t a t e " > < P o i n t s   x m l n s : b = " h t t p : / / s c h e m a s . d a t a c o n t r a c t . o r g / 2 0 0 4 / 0 7 / S y s t e m . W i n d o w s " > < b : P o i n t > < b : _ x > 4 4 7 . 4 9 9 8 4 5 9 9 9 9 9 9 9 3 < / b : _ x > < b : _ y > 2 5 1 < / b : _ y > < / b : P o i n t > < b : P o i n t > < b : _ x > 4 4 7 . 4 9 9 8 4 6 < / b : _ x > < b : _ y > 2 6 1 . 5 < / b : _ y > < / b : P o i n t > < b : P o i n t > < b : _ x > 4 4 9 . 4 9 9 8 4 6 < / b : _ x > < b : _ y > 2 6 3 . 5 < / b : _ y > < / b : P o i n t > < b : P o i n t > < b : _ x > 4 6 5 . 4 9 9 8 4 6 < / b : _ x > < b : _ y > 2 6 3 . 5 < / b : _ y > < / b : P o i n t > < b : P o i n t > < b : _ x > 4 6 7 . 4 9 9 8 4 6 < / b : _ x > < b : _ y > 2 6 5 . 5 < / b : _ y > < / b : P o i n t > < b : P o i n t > < b : _ x > 4 6 7 . 4 9 9 8 4 6 0 0 0 0 0 0 0 5 < / b : _ x > < b : _ y > 2 7 5 . 9 9 9 9 9 9 9 9 9 9 9 9 9 4 < / b : _ y > < / b : P o i n t > < / P o i n t s > < / a : V a l u e > < / a : K e y V a l u e O f D i a g r a m O b j e c t K e y a n y T y p e z b w N T n L X > < a : K e y V a l u e O f D i a g r a m O b j e c t K e y a n y T y p e z b w N T n L X > < a : K e y > < K e y > R e l a t i o n s h i p s \ & l t ; T a b l e s \ 0 3   c a n c e r - d e a t h - r a t e s - b y - a g e \ C o l u m n s \ D e a t h s   -   N e o p l a s m s   -   S e x :   B o t h   -   A g e :   7 0 +   y e a r s   ( R a t e ) & g t ; - & l t ; T a b l e s \ 0 6   n u m b e r - o f - p e o p l e - w i t h - c a n c e r - b y - a g e \ C o l u m n s \ P r e v a l e n c e   -   N e o p l a s m s   -   S e x :   B o t h   -   A g e :   7 0 +   y e a r s   ( N u m b e r ) & g t ; < / K e y > < / a : K e y > < a : V a l u e   i : t y p e = " D i a g r a m D i s p l a y L i n k V i e w S t a t e " > < A u t o m a t i o n P r o p e r t y H e l p e r T e x t > E n d   p o i n t   1 :   ( 6 4 3 . 8 0 7 6 2 1 1 3 5 3 3 2 , 1 1 5 ) .   E n d   p o i n t   2 :   ( 4 8 7 . 4 9 9 8 4 6 , 2 7 6 )   < / A u t o m a t i o n P r o p e r t y H e l p e r T e x t > < L a y e d O u t > t r u e < / L a y e d O u t > < P o i n t s   x m l n s : b = " h t t p : / / s c h e m a s . d a t a c o n t r a c t . o r g / 2 0 0 4 / 0 7 / S y s t e m . W i n d o w s " > < b : P o i n t > < b : _ x > 6 4 3 . 8 0 7 6 2 1 1 3 5 3 3 1 6 < / b : _ x > < b : _ y > 1 1 5 < / b : _ y > < / b : P o i n t > < b : P o i n t > < b : _ x > 6 1 2 . 4 0 3 8 1 0 9 9 5 5 < / b : _ x > < b : _ y > 1 1 5 < / b : _ y > < / b : P o i n t > < b : P o i n t > < b : _ x > 6 1 0 . 4 0 3 8 1 0 9 9 5 5 < / b : _ x > < b : _ y > 1 1 7 < / b : _ y > < / b : P o i n t > < b : P o i n t > < b : _ x > 6 1 0 . 4 0 3 8 1 0 9 9 5 5 < / b : _ x > < b : _ y > 2 5 2 . 5 < / b : _ y > < / b : P o i n t > < b : P o i n t > < b : _ x > 6 0 8 . 4 0 3 8 1 0 9 9 5 5 < / b : _ x > < b : _ y > 2 5 4 . 5 < / b : _ y > < / b : P o i n t > < b : P o i n t > < b : _ x > 4 8 9 . 4 9 9 8 4 6 < / b : _ x > < b : _ y > 2 5 4 . 5 < / b : _ y > < / b : P o i n t > < b : P o i n t > < b : _ x > 4 8 7 . 4 9 9 8 4 6 < / b : _ x > < b : _ y > 2 5 6 . 5 < / b : _ y > < / b : P o i n t > < b : P o i n t > < b : _ x > 4 8 7 . 4 9 9 8 4 6 0 0 0 0 0 0 0 5 < / b : _ x > < b : _ y > 2 7 6 < / b : _ y > < / b : P o i n t > < / P o i n t s > < / a : V a l u e > < / a : K e y V a l u e O f D i a g r a m O b j e c t K e y a n y T y p e z b w N T n L X > < a : K e y V a l u e O f D i a g r a m O b j e c t K e y a n y T y p e z b w N T n L X > < a : K e y > < K e y > R e l a t i o n s h i p s \ & l t ; T a b l e s \ 0 3   c a n c e r - d e a t h - r a t e s - b y - a g e \ C o l u m n s \ D e a t h s   -   N e o p l a s m s   -   S e x :   B o t h   -   A g e :   7 0 +   y e a r s   ( R a t e ) & g t ; - & l t ; T a b l e s \ 0 6   n u m b e r - o f - p e o p l e - w i t h - c a n c e r - b y - a g e \ C o l u m n s \ P r e v a l e n c e   -   N e o p l a s m s   -   S e x :   B o t h   -   A g e :   7 0 +   y e a r s   ( N u m b e r ) & g t ; \ F K < / K e y > < / a : K e y > < a : V a l u e   i : t y p e = " D i a g r a m D i s p l a y L i n k E n d p o i n t V i e w S t a t e " > < H e i g h t > 1 6 < / H e i g h t > < L a b e l L o c a t i o n   x m l n s : b = " h t t p : / / s c h e m a s . d a t a c o n t r a c t . o r g / 2 0 0 4 / 0 7 / S y s t e m . W i n d o w s " > < b : _ x > 6 4 3 . 8 0 7 6 2 1 1 3 5 3 3 1 6 < / b : _ x > < b : _ y > 1 0 7 < / b : _ y > < / L a b e l L o c a t i o n > < L o c a t i o n   x m l n s : b = " h t t p : / / s c h e m a s . d a t a c o n t r a c t . o r g / 2 0 0 4 / 0 7 / S y s t e m . W i n d o w s " > < b : _ x > 6 5 9 . 8 0 7 6 2 1 1 3 5 3 3 1 6 < / b : _ x > < b : _ y > 1 1 5 < / b : _ y > < / L o c a t i o n > < S h a p e R o t a t e A n g l e > 1 8 0 < / S h a p e R o t a t e A n g l e > < W i d t h > 1 6 < / W i d t h > < / a : V a l u e > < / a : K e y V a l u e O f D i a g r a m O b j e c t K e y a n y T y p e z b w N T n L X > < a : K e y V a l u e O f D i a g r a m O b j e c t K e y a n y T y p e z b w N T n L X > < a : K e y > < K e y > R e l a t i o n s h i p s \ & l t ; T a b l e s \ 0 3   c a n c e r - d e a t h - r a t e s - b y - a g e \ C o l u m n s \ D e a t h s   -   N e o p l a s m s   -   S e x :   B o t h   -   A g e :   7 0 +   y e a r s   ( R a t e ) & g t ; - & l t ; T a b l e s \ 0 6   n u m b e r - o f - p e o p l e - w i t h - c a n c e r - b y - a g e \ C o l u m n s \ P r e v a l e n c e   -   N e o p l a s m s   -   S e x :   B o t h   -   A g e :   7 0 +   y e a r s   ( N u m b e r ) & g t ; \ P K < / K e y > < / a : K e y > < a : V a l u e   i : t y p e = " D i a g r a m D i s p l a y L i n k E n d p o i n t V i e w S t a t e " > < H e i g h t > 1 6 < / H e i g h t > < L a b e l L o c a t i o n   x m l n s : b = " h t t p : / / s c h e m a s . d a t a c o n t r a c t . o r g / 2 0 0 4 / 0 7 / S y s t e m . W i n d o w s " > < b : _ x > 4 7 9 . 4 9 9 8 4 6 0 0 0 0 0 0 0 5 < / b : _ x > < b : _ y > 2 7 6 < / b : _ y > < / L a b e l L o c a t i o n > < L o c a t i o n   x m l n s : b = " h t t p : / / s c h e m a s . d a t a c o n t r a c t . o r g / 2 0 0 4 / 0 7 / S y s t e m . W i n d o w s " > < b : _ x > 4 8 7 . 4 9 9 8 4 6 0 0 0 0 0 0 0 5 < / b : _ x > < b : _ y > 2 9 2 < / b : _ y > < / L o c a t i o n > < S h a p e R o t a t e A n g l e > 2 7 0 < / S h a p e R o t a t e A n g l e > < W i d t h > 1 6 < / W i d t h > < / a : V a l u e > < / a : K e y V a l u e O f D i a g r a m O b j e c t K e y a n y T y p e z b w N T n L X > < a : K e y V a l u e O f D i a g r a m O b j e c t K e y a n y T y p e z b w N T n L X > < a : K e y > < K e y > R e l a t i o n s h i p s \ & l t ; T a b l e s \ 0 3   c a n c e r - d e a t h - r a t e s - b y - a g e \ C o l u m n s \ D e a t h s   -   N e o p l a s m s   -   S e x :   B o t h   -   A g e :   7 0 +   y e a r s   ( R a t e ) & g t ; - & l t ; T a b l e s \ 0 6   n u m b e r - o f - p e o p l e - w i t h - c a n c e r - b y - a g e \ C o l u m n s \ P r e v a l e n c e   -   N e o p l a s m s   -   S e x :   B o t h   -   A g e :   7 0 +   y e a r s   ( N u m b e r ) & g t ; \ C r o s s F i l t e r < / K e y > < / a : K e y > < a : V a l u e   i : t y p e = " D i a g r a m D i s p l a y L i n k C r o s s F i l t e r V i e w S t a t e " > < P o i n t s   x m l n s : b = " h t t p : / / s c h e m a s . d a t a c o n t r a c t . o r g / 2 0 0 4 / 0 7 / S y s t e m . W i n d o w s " > < b : P o i n t > < b : _ x > 6 4 3 . 8 0 7 6 2 1 1 3 5 3 3 1 6 < / b : _ x > < b : _ y > 1 1 5 < / b : _ y > < / b : P o i n t > < b : P o i n t > < b : _ x > 6 1 2 . 4 0 3 8 1 0 9 9 5 5 < / b : _ x > < b : _ y > 1 1 5 < / b : _ y > < / b : P o i n t > < b : P o i n t > < b : _ x > 6 1 0 . 4 0 3 8 1 0 9 9 5 5 < / b : _ x > < b : _ y > 1 1 7 < / b : _ y > < / b : P o i n t > < b : P o i n t > < b : _ x > 6 1 0 . 4 0 3 8 1 0 9 9 5 5 < / b : _ x > < b : _ y > 2 5 2 . 5 < / b : _ y > < / b : P o i n t > < b : P o i n t > < b : _ x > 6 0 8 . 4 0 3 8 1 0 9 9 5 5 < / b : _ x > < b : _ y > 2 5 4 . 5 < / b : _ y > < / b : P o i n t > < b : P o i n t > < b : _ x > 4 8 9 . 4 9 9 8 4 6 < / b : _ x > < b : _ y > 2 5 4 . 5 < / b : _ y > < / b : P o i n t > < b : P o i n t > < b : _ x > 4 8 7 . 4 9 9 8 4 6 < / b : _ x > < b : _ y > 2 5 6 . 5 < / b : _ y > < / b : P o i n t > < b : P o i n t > < b : _ x > 4 8 7 . 4 9 9 8 4 6 0 0 0 0 0 0 0 5 < / b : _ x > < b : _ y > 2 7 6 < / b : _ y > < / b : P o i n t > < / P o i n t s > < / a : V a l u e > < / a : K e y V a l u e O f D i a g r a m O b j e c t K e y a n y T y p e z b w N T n L X > < a : K e y V a l u e O f D i a g r a m O b j e c t K e y a n y T y p e z b w N T n L X > < a : K e y > < K e y > R e l a t i o n s h i p s \ & l t ; T a b l e s \ 0 4 _ s h a r e - o f - p o p u l a t i o n - w i t h - c a n c e r - t y p e s _ \ C o l u m n s \ P r e v a l e n c e   -   L i v e r   c a n c e r   -   S e x :   B o t h   -   A g e :   A g e - s t a n d a r d i z e d   ( P & g t ; - & l t ; T a b l e s \ 0 6   n u m b e r - o f - p e o p l e - w i t h - c a n c e r - b y - a g e \ C o l u m n s \ P r e v a l e n c e   -   N e o p l a s m s   -   S e x :   B o t h   -   A g e :   7 0 +   y e a r s   ( N u m b e r ) & g t ; < / K e y > < / a : K e y > < a : V a l u e   i : t y p e = " D i a g r a m D i s p l a y L i n k V i e w S t a t e " > < A u t o m a t i o n P r o p e r t y H e l p e r T e x t > E n d   p o i n t   1 :   ( 9 7 3 . 7 1 1 4 3 1 7 0 2 9 9 7 , 1 3 6 ) .   E n d   p o i n t   2 :   ( 5 0 7 . 4 9 9 8 4 6 , 2 7 6 )   < / A u t o m a t i o n P r o p e r t y H e l p e r T e x t > < L a y e d O u t > t r u e < / L a y e d O u t > < P o i n t s   x m l n s : b = " h t t p : / / s c h e m a s . d a t a c o n t r a c t . o r g / 2 0 0 4 / 0 7 / S y s t e m . W i n d o w s " > < b : P o i n t > < b : _ x > 9 7 3 . 7 1 1 4 3 1 7 0 2 9 9 7 2 9 < / b : _ x > < b : _ y > 1 3 6 < / b : _ y > < / b : P o i n t > < b : P o i n t > < b : _ x > 9 6 3 . 3 0 7 6 2 0 9 9 5 5 < / b : _ x > < b : _ y > 1 3 6 < / b : _ y > < / b : P o i n t > < b : P o i n t > < b : _ x > 9 6 1 . 3 0 7 6 2 0 9 9 5 5 < / b : _ x > < b : _ y > 1 3 8 < / b : _ y > < / b : P o i n t > < b : P o i n t > < b : _ x > 9 6 1 . 3 0 7 6 2 0 9 9 5 5 < / b : _ x > < b : _ y > 2 5 7 . 5 < / b : _ y > < / b : P o i n t > < b : P o i n t > < b : _ x > 9 5 9 . 3 0 7 6 2 0 9 9 5 5 < / b : _ x > < b : _ y > 2 5 9 . 5 < / b : _ y > < / b : P o i n t > < b : P o i n t > < b : _ x > 5 0 9 . 4 9 9 8 4 6 < / b : _ x > < b : _ y > 2 5 9 . 5 < / b : _ y > < / b : P o i n t > < b : P o i n t > < b : _ x > 5 0 7 . 4 9 9 8 4 6 < / b : _ x > < b : _ y > 2 6 1 . 5 < / b : _ y > < / b : P o i n t > < b : P o i n t > < b : _ x > 5 0 7 . 4 9 9 8 4 6 0 0 0 0 0 0 0 5 < / b : _ x > < b : _ y > 2 7 5 . 9 9 9 9 9 9 9 9 9 9 9 9 9 4 < / b : _ y > < / b : P o i n t > < / P o i n t s > < / a : V a l u e > < / a : K e y V a l u e O f D i a g r a m O b j e c t K e y a n y T y p e z b w N T n L X > < a : K e y V a l u e O f D i a g r a m O b j e c t K e y a n y T y p e z b w N T n L X > < a : K e y > < K e y > R e l a t i o n s h i p s \ & l t ; T a b l e s \ 0 4 _ s h a r e - o f - p o p u l a t i o n - w i t h - c a n c e r - t y p e s _ \ C o l u m n s \ P r e v a l e n c e   -   L i v e r   c a n c e r   -   S e x :   B o t h   -   A g e :   A g e - s t a n d a r d i z e d   ( P & g t ; - & l t ; T a b l e s \ 0 6   n u m b e r - o f - p e o p l e - w i t h - c a n c e r - b y - a g e \ C o l u m n s \ P r e v a l e n c e   -   N e o p l a s m s   -   S e x :   B o t h   -   A g e :   7 0 +   y e a r s   ( N u m b e r ) & g t ; \ F K < / K e y > < / a : K e y > < a : V a l u e   i : t y p e = " D i a g r a m D i s p l a y L i n k E n d p o i n t V i e w S t a t e " > < H e i g h t > 1 6 < / H e i g h t > < L a b e l L o c a t i o n   x m l n s : b = " h t t p : / / s c h e m a s . d a t a c o n t r a c t . o r g / 2 0 0 4 / 0 7 / S y s t e m . W i n d o w s " > < b : _ x > 9 7 3 . 7 1 1 4 3 1 7 0 2 9 9 7 2 9 < / b : _ x > < b : _ y > 1 2 8 < / b : _ y > < / L a b e l L o c a t i o n > < L o c a t i o n   x m l n s : b = " h t t p : / / s c h e m a s . d a t a c o n t r a c t . o r g / 2 0 0 4 / 0 7 / S y s t e m . W i n d o w s " > < b : _ x > 9 8 9 . 7 1 1 4 3 1 7 0 2 9 9 7 2 9 < / b : _ x > < b : _ y > 1 3 6 < / b : _ y > < / L o c a t i o n > < S h a p e R o t a t e A n g l e > 1 8 0 < / S h a p e R o t a t e A n g l e > < W i d t h > 1 6 < / W i d t h > < / a : V a l u e > < / a : K e y V a l u e O f D i a g r a m O b j e c t K e y a n y T y p e z b w N T n L X > < a : K e y V a l u e O f D i a g r a m O b j e c t K e y a n y T y p e z b w N T n L X > < a : K e y > < K e y > R e l a t i o n s h i p s \ & l t ; T a b l e s \ 0 4 _ s h a r e - o f - p o p u l a t i o n - w i t h - c a n c e r - t y p e s _ \ C o l u m n s \ P r e v a l e n c e   -   L i v e r   c a n c e r   -   S e x :   B o t h   -   A g e :   A g e - s t a n d a r d i z e d   ( P & g t ; - & l t ; T a b l e s \ 0 6   n u m b e r - o f - p e o p l e - w i t h - c a n c e r - b y - a g e \ C o l u m n s \ P r e v a l e n c e   -   N e o p l a s m s   -   S e x :   B o t h   -   A g e :   7 0 +   y e a r s   ( N u m b e r ) & g t ; \ P K < / K e y > < / a : K e y > < a : V a l u e   i : t y p e = " D i a g r a m D i s p l a y L i n k E n d p o i n t V i e w S t a t e " > < H e i g h t > 1 6 < / H e i g h t > < L a b e l L o c a t i o n   x m l n s : b = " h t t p : / / s c h e m a s . d a t a c o n t r a c t . o r g / 2 0 0 4 / 0 7 / S y s t e m . W i n d o w s " > < b : _ x > 4 9 9 . 4 9 9 8 4 6 0 0 0 0 0 0 0 5 < / b : _ x > < b : _ y > 2 7 5 . 9 9 9 9 9 9 9 9 9 9 9 9 9 4 < / b : _ y > < / L a b e l L o c a t i o n > < L o c a t i o n   x m l n s : b = " h t t p : / / s c h e m a s . d a t a c o n t r a c t . o r g / 2 0 0 4 / 0 7 / S y s t e m . W i n d o w s " > < b : _ x > 5 0 7 . 4 9 9 8 4 6 < / b : _ x > < b : _ y > 2 9 1 . 9 9 9 9 9 9 9 9 9 9 9 9 9 4 < / b : _ y > < / L o c a t i o n > < S h a p e R o t a t e A n g l e > 2 7 0 . 0 0 0 0 0 0 0 0 0 0 0 0 2 3 < / S h a p e R o t a t e A n g l e > < W i d t h > 1 6 < / W i d t h > < / a : V a l u e > < / a : K e y V a l u e O f D i a g r a m O b j e c t K e y a n y T y p e z b w N T n L X > < a : K e y V a l u e O f D i a g r a m O b j e c t K e y a n y T y p e z b w N T n L X > < a : K e y > < K e y > R e l a t i o n s h i p s \ & l t ; T a b l e s \ 0 4 _ s h a r e - o f - p o p u l a t i o n - w i t h - c a n c e r - t y p e s _ \ C o l u m n s \ P r e v a l e n c e   -   L i v e r   c a n c e r   -   S e x :   B o t h   -   A g e :   A g e - s t a n d a r d i z e d   ( P & g t ; - & l t ; T a b l e s \ 0 6   n u m b e r - o f - p e o p l e - w i t h - c a n c e r - b y - a g e \ C o l u m n s \ P r e v a l e n c e   -   N e o p l a s m s   -   S e x :   B o t h   -   A g e :   7 0 +   y e a r s   ( N u m b e r ) & g t ; \ C r o s s F i l t e r < / K e y > < / a : K e y > < a : V a l u e   i : t y p e = " D i a g r a m D i s p l a y L i n k C r o s s F i l t e r V i e w S t a t e " > < P o i n t s   x m l n s : b = " h t t p : / / s c h e m a s . d a t a c o n t r a c t . o r g / 2 0 0 4 / 0 7 / S y s t e m . W i n d o w s " > < b : P o i n t > < b : _ x > 9 7 3 . 7 1 1 4 3 1 7 0 2 9 9 7 2 9 < / b : _ x > < b : _ y > 1 3 6 < / b : _ y > < / b : P o i n t > < b : P o i n t > < b : _ x > 9 6 3 . 3 0 7 6 2 0 9 9 5 5 < / b : _ x > < b : _ y > 1 3 6 < / b : _ y > < / b : P o i n t > < b : P o i n t > < b : _ x > 9 6 1 . 3 0 7 6 2 0 9 9 5 5 < / b : _ x > < b : _ y > 1 3 8 < / b : _ y > < / b : P o i n t > < b : P o i n t > < b : _ x > 9 6 1 . 3 0 7 6 2 0 9 9 5 5 < / b : _ x > < b : _ y > 2 5 7 . 5 < / b : _ y > < / b : P o i n t > < b : P o i n t > < b : _ x > 9 5 9 . 3 0 7 6 2 0 9 9 5 5 < / b : _ x > < b : _ y > 2 5 9 . 5 < / b : _ y > < / b : P o i n t > < b : P o i n t > < b : _ x > 5 0 9 . 4 9 9 8 4 6 < / b : _ x > < b : _ y > 2 5 9 . 5 < / b : _ y > < / b : P o i n t > < b : P o i n t > < b : _ x > 5 0 7 . 4 9 9 8 4 6 < / b : _ x > < b : _ y > 2 6 1 . 5 < / b : _ y > < / b : P o i n t > < b : P o i n t > < b : _ x > 5 0 7 . 4 9 9 8 4 6 0 0 0 0 0 0 0 5 < / b : _ x > < b : _ y > 2 7 5 . 9 9 9 9 9 9 9 9 9 9 9 9 9 4 < / b : _ y > < / b : P o i n t > < / P o i n t s > < / a : V a l u e > < / a : K e y V a l u e O f D i a g r a m O b j e c t K e y a n y T y p e z b w N T n L X > < a : K e y V a l u e O f D i a g r a m O b j e c t K e y a n y T y p e z b w N T n L X > < a : K e y > < K e y > R e l a t i o n s h i p s \ & l t ; T a b l e s \ 0 6   n u m b e r - o f - p e o p l e - w i t h - c a n c e r - b y - a g e \ C o l u m n s \ P r e v a l e n c e   -   N e o p l a s m s   -   S e x :   B o t h   -   A g e :   5 0 - 6 9   y e a r s   ( N u m b e r ) & g t ; - & l t ; T a b l e s \ 0 7   s h a r e - o f - p o p u l a t i o n - w i t h - c a n c e r - b y - a g e \ C o l u m n s \ P r e v a l e n c e   -   N e o p l a s m s   -   S e x :   B o t h   -   A g e :   U n d e r   5   ( P e r c e n t ) & g t ; < / K e y > < / a : K e y > < a : V a l u e   i : t y p e = " D i a g r a m D i s p l a y L i n k V i e w S t a t e " > < A u t o m a t i o n P r o p e r t y H e l p e r T e x t > E n d   p o i n t   1 :   ( 5 4 7 . 4 9 9 8 4 6 , 2 7 6 ) .   E n d   p o i n t   2 :   ( 8 1 2 . 4 2 2 8 6 3 , 3 1 2 )   < / A u t o m a t i o n P r o p e r t y H e l p e r T e x t > < L a y e d O u t > t r u e < / L a y e d O u t > < P o i n t s   x m l n s : b = " h t t p : / / s c h e m a s . d a t a c o n t r a c t . o r g / 2 0 0 4 / 0 7 / S y s t e m . W i n d o w s " > < b : P o i n t > < b : _ x > 5 4 7 . 4 9 9 8 4 6 < / b : _ x > < b : _ y > 2 7 6 < / b : _ y > < / b : P o i n t > < b : P o i n t > < b : _ x > 5 4 7 . 4 9 9 8 4 6 < / b : _ x > < b : _ y > 2 7 4 . 5 < / b : _ y > < / b : P o i n t > < b : P o i n t > < b : _ x > 5 4 9 . 4 9 9 8 4 6 < / b : _ x > < b : _ y > 2 7 2 . 5 < / b : _ y > < / b : P o i n t > < b : P o i n t > < b : _ x > 8 1 0 . 4 2 2 8 6 3 < / b : _ x > < b : _ y > 2 7 2 . 5 < / b : _ y > < / b : P o i n t > < b : P o i n t > < b : _ x > 8 1 2 . 4 2 2 8 6 3 < / b : _ x > < b : _ y > 2 7 4 . 5 < / b : _ y > < / b : P o i n t > < b : P o i n t > < b : _ x > 8 1 2 . 4 2 2 8 6 3 < / b : _ x > < b : _ y > 3 1 2 < / b : _ y > < / b : P o i n t > < / P o i n t s > < / a : V a l u e > < / a : K e y V a l u e O f D i a g r a m O b j e c t K e y a n y T y p e z b w N T n L X > < a : K e y V a l u e O f D i a g r a m O b j e c t K e y a n y T y p e z b w N T n L X > < a : K e y > < K e y > R e l a t i o n s h i p s \ & l t ; T a b l e s \ 0 6   n u m b e r - o f - p e o p l e - w i t h - c a n c e r - b y - a g e \ C o l u m n s \ P r e v a l e n c e   -   N e o p l a s m s   -   S e x :   B o t h   -   A g e :   5 0 - 6 9   y e a r s   ( N u m b e r ) & g t ; - & l t ; T a b l e s \ 0 7   s h a r e - o f - p o p u l a t i o n - w i t h - c a n c e r - b y - a g e \ C o l u m n s \ P r e v a l e n c e   -   N e o p l a s m s   -   S e x :   B o t h   -   A g e :   U n d e r   5   ( P e r c e n t ) & g t ; \ F K < / K e y > < / a : K e y > < a : V a l u e   i : t y p e = " D i a g r a m D i s p l a y L i n k E n d p o i n t V i e w S t a t e " > < H e i g h t > 1 6 < / H e i g h t > < L a b e l L o c a t i o n   x m l n s : b = " h t t p : / / s c h e m a s . d a t a c o n t r a c t . o r g / 2 0 0 4 / 0 7 / S y s t e m . W i n d o w s " > < b : _ x > 5 3 9 . 4 9 9 8 4 6 < / b : _ x > < b : _ y > 2 7 6 < / b : _ y > < / L a b e l L o c a t i o n > < L o c a t i o n   x m l n s : b = " h t t p : / / s c h e m a s . d a t a c o n t r a c t . o r g / 2 0 0 4 / 0 7 / S y s t e m . W i n d o w s " > < b : _ x > 5 4 7 . 4 9 9 8 4 6 < / b : _ x > < b : _ y > 2 9 2 < / b : _ y > < / L o c a t i o n > < S h a p e R o t a t e A n g l e > 2 7 0 < / S h a p e R o t a t e A n g l e > < W i d t h > 1 6 < / W i d t h > < / a : V a l u e > < / a : K e y V a l u e O f D i a g r a m O b j e c t K e y a n y T y p e z b w N T n L X > < a : K e y V a l u e O f D i a g r a m O b j e c t K e y a n y T y p e z b w N T n L X > < a : K e y > < K e y > R e l a t i o n s h i p s \ & l t ; T a b l e s \ 0 6   n u m b e r - o f - p e o p l e - w i t h - c a n c e r - b y - a g e \ C o l u m n s \ P r e v a l e n c e   -   N e o p l a s m s   -   S e x :   B o t h   -   A g e :   5 0 - 6 9   y e a r s   ( N u m b e r ) & g t ; - & l t ; T a b l e s \ 0 7   s h a r e - o f - p o p u l a t i o n - w i t h - c a n c e r - b y - a g e \ C o l u m n s \ P r e v a l e n c e   -   N e o p l a s m s   -   S e x :   B o t h   -   A g e :   U n d e r   5   ( P e r c e n t ) & g t ; \ P K < / K e y > < / a : K e y > < a : V a l u e   i : t y p e = " D i a g r a m D i s p l a y L i n k E n d p o i n t V i e w S t a t e " > < H e i g h t > 1 6 < / H e i g h t > < L a b e l L o c a t i o n   x m l n s : b = " h t t p : / / s c h e m a s . d a t a c o n t r a c t . o r g / 2 0 0 4 / 0 7 / S y s t e m . W i n d o w s " > < b : _ x > 8 0 4 . 4 2 2 8 6 3 < / b : _ x > < b : _ y > 3 1 2 < / b : _ y > < / L a b e l L o c a t i o n > < L o c a t i o n   x m l n s : b = " h t t p : / / s c h e m a s . d a t a c o n t r a c t . o r g / 2 0 0 4 / 0 7 / S y s t e m . W i n d o w s " > < b : _ x > 8 1 2 . 4 2 2 8 6 3 < / b : _ x > < b : _ y > 3 2 8 . 0 0 0 0 0 0 0 0 0 0 0 0 0 6 < / b : _ y > < / L o c a t i o n > < S h a p e R o t a t e A n g l e > 2 7 0 < / S h a p e R o t a t e A n g l e > < W i d t h > 1 6 < / W i d t h > < / a : V a l u e > < / a : K e y V a l u e O f D i a g r a m O b j e c t K e y a n y T y p e z b w N T n L X > < a : K e y V a l u e O f D i a g r a m O b j e c t K e y a n y T y p e z b w N T n L X > < a : K e y > < K e y > R e l a t i o n s h i p s \ & l t ; T a b l e s \ 0 6   n u m b e r - o f - p e o p l e - w i t h - c a n c e r - b y - a g e \ C o l u m n s \ P r e v a l e n c e   -   N e o p l a s m s   -   S e x :   B o t h   -   A g e :   5 0 - 6 9   y e a r s   ( N u m b e r ) & g t ; - & l t ; T a b l e s \ 0 7   s h a r e - o f - p o p u l a t i o n - w i t h - c a n c e r - b y - a g e \ C o l u m n s \ P r e v a l e n c e   -   N e o p l a s m s   -   S e x :   B o t h   -   A g e :   U n d e r   5   ( P e r c e n t ) & g t ; \ C r o s s F i l t e r < / K e y > < / a : K e y > < a : V a l u e   i : t y p e = " D i a g r a m D i s p l a y L i n k C r o s s F i l t e r V i e w S t a t e " > < P o i n t s   x m l n s : b = " h t t p : / / s c h e m a s . d a t a c o n t r a c t . o r g / 2 0 0 4 / 0 7 / S y s t e m . W i n d o w s " > < b : P o i n t > < b : _ x > 5 4 7 . 4 9 9 8 4 6 < / b : _ x > < b : _ y > 2 7 6 < / b : _ y > < / b : P o i n t > < b : P o i n t > < b : _ x > 5 4 7 . 4 9 9 8 4 6 < / b : _ x > < b : _ y > 2 7 4 . 5 < / b : _ y > < / b : P o i n t > < b : P o i n t > < b : _ x > 5 4 9 . 4 9 9 8 4 6 < / b : _ x > < b : _ y > 2 7 2 . 5 < / b : _ y > < / b : P o i n t > < b : P o i n t > < b : _ x > 8 1 0 . 4 2 2 8 6 3 < / b : _ x > < b : _ y > 2 7 2 . 5 < / b : _ y > < / b : P o i n t > < b : P o i n t > < b : _ x > 8 1 2 . 4 2 2 8 6 3 < / b : _ x > < b : _ y > 2 7 4 . 5 < / b : _ y > < / b : P o i n t > < b : P o i n t > < b : _ x > 8 1 2 . 4 2 2 8 6 3 < / b : _ x > < b : _ y > 3 1 2 < / b : _ y > < / b : P o i n t > < / P o i n t s > < / a : V a l u e > < / a : K e y V a l u e O f D i a g r a m O b j e c t K e y a n y T y p e z b w N T n L X > < a : K e y V a l u e O f D i a g r a m O b j e c t K e y a n y T y p e z b w N T n L X > < a : K e y > < K e y > R e l a t i o n s h i p s \ & l t ; T a b l e s \ 0 7   s h a r e - o f - p o p u l a t i o n - w i t h - c a n c e r - b y - a g e \ C o l u m n s \ P r e v a l e n c e   -   N e o p l a s m s   -   S e x :   B o t h   -   A g e :   U n d e r   5   ( P e r c e n t ) & g t ; - & l t ; T a b l e s \ 0 5 _ s h a r e - o f - p o p u l a t i o n - w i t h - c a n c e r \ C o l u m n s \ P r e v a l e n c e   -   N e o p l a s m s   -   S e x :   B o t h   -   A g e :   A g e - s t a n d a r d i z e d   ( P e r c & g t ; < / K e y > < / a : K e y > < a : V a l u e   i : t y p e = " D i a g r a m D i s p l a y L i n k V i e w S t a t e " > < A u t o m a t i o n P r o p e r t y H e l p e r T e x t > E n d   p o i n t   1 :   ( 8 3 2 . 4 2 2 8 6 3 , 3 1 2 ) .   E n d   p o i n t   2 :   ( 1 4 9 4 . 6 1 5 2 4 2 , 2 4 9 )   < / A u t o m a t i o n P r o p e r t y H e l p e r T e x t > < L a y e d O u t > t r u e < / L a y e d O u t > < P o i n t s   x m l n s : b = " h t t p : / / s c h e m a s . d a t a c o n t r a c t . o r g / 2 0 0 4 / 0 7 / S y s t e m . W i n d o w s " > < b : P o i n t > < b : _ x > 8 3 2 . 4 2 2 8 6 3 < / b : _ x > < b : _ y > 3 1 2 < / b : _ y > < / b : P o i n t > < b : P o i n t > < b : _ x > 8 3 2 . 4 2 2 8 6 3 < / b : _ x > < b : _ y > 2 9 1 . 5 7 1 4 2 9 < / b : _ y > < / b : P o i n t > < b : P o i n t > < b : _ x > 8 3 4 . 4 2 2 8 6 3 < / b : _ x > < b : _ y > 2 8 9 . 5 7 1 4 2 9 < / b : _ y > < / b : P o i n t > < b : P o i n t > < b : _ x > 1 4 9 2 . 6 1 5 2 4 2 < / b : _ x > < b : _ y > 2 8 9 . 5 7 1 4 2 9 < / b : _ y > < / b : P o i n t > < b : P o i n t > < b : _ x > 1 4 9 4 . 6 1 5 2 4 2 < / b : _ x > < b : _ y > 2 8 7 . 5 7 1 4 2 9 < / b : _ y > < / b : P o i n t > < b : P o i n t > < b : _ x > 1 4 9 4 . 6 1 5 2 4 2 < / b : _ x > < b : _ y > 2 4 9 . 0 0 0 0 0 0 0 0 0 0 0 0 0 6 < / b : _ y > < / b : P o i n t > < / P o i n t s > < / a : V a l u e > < / a : K e y V a l u e O f D i a g r a m O b j e c t K e y a n y T y p e z b w N T n L X > < a : K e y V a l u e O f D i a g r a m O b j e c t K e y a n y T y p e z b w N T n L X > < a : K e y > < K e y > R e l a t i o n s h i p s \ & l t ; T a b l e s \ 0 7   s h a r e - o f - p o p u l a t i o n - w i t h - c a n c e r - b y - a g e \ C o l u m n s \ P r e v a l e n c e   -   N e o p l a s m s   -   S e x :   B o t h   -   A g e :   U n d e r   5   ( P e r c e n t ) & g t ; - & l t ; T a b l e s \ 0 5 _ s h a r e - o f - p o p u l a t i o n - w i t h - c a n c e r \ C o l u m n s \ P r e v a l e n c e   -   N e o p l a s m s   -   S e x :   B o t h   -   A g e :   A g e - s t a n d a r d i z e d   ( P e r c & g t ; \ F K < / K e y > < / a : K e y > < a : V a l u e   i : t y p e = " D i a g r a m D i s p l a y L i n k E n d p o i n t V i e w S t a t e " > < H e i g h t > 1 6 < / H e i g h t > < L a b e l L o c a t i o n   x m l n s : b = " h t t p : / / s c h e m a s . d a t a c o n t r a c t . o r g / 2 0 0 4 / 0 7 / S y s t e m . W i n d o w s " > < b : _ x > 8 2 4 . 4 2 2 8 6 3 < / b : _ x > < b : _ y > 3 1 2 < / b : _ y > < / L a b e l L o c a t i o n > < L o c a t i o n   x m l n s : b = " h t t p : / / s c h e m a s . d a t a c o n t r a c t . o r g / 2 0 0 4 / 0 7 / S y s t e m . W i n d o w s " > < b : _ x > 8 3 2 . 4 2 2 8 6 3 < / b : _ x > < b : _ y > 3 2 8 < / b : _ y > < / L o c a t i o n > < S h a p e R o t a t e A n g l e > 2 7 0 < / S h a p e R o t a t e A n g l e > < W i d t h > 1 6 < / W i d t h > < / a : V a l u e > < / a : K e y V a l u e O f D i a g r a m O b j e c t K e y a n y T y p e z b w N T n L X > < a : K e y V a l u e O f D i a g r a m O b j e c t K e y a n y T y p e z b w N T n L X > < a : K e y > < K e y > R e l a t i o n s h i p s \ & l t ; T a b l e s \ 0 7   s h a r e - o f - p o p u l a t i o n - w i t h - c a n c e r - b y - a g e \ C o l u m n s \ P r e v a l e n c e   -   N e o p l a s m s   -   S e x :   B o t h   -   A g e :   U n d e r   5   ( P e r c e n t ) & g t ; - & l t ; T a b l e s \ 0 5 _ s h a r e - o f - p o p u l a t i o n - w i t h - c a n c e r \ C o l u m n s \ P r e v a l e n c e   -   N e o p l a s m s   -   S e x :   B o t h   -   A g e :   A g e - s t a n d a r d i z e d   ( P e r c & g t ; \ P K < / K e y > < / a : K e y > < a : V a l u e   i : t y p e = " D i a g r a m D i s p l a y L i n k E n d p o i n t V i e w S t a t e " > < H e i g h t > 1 6 < / H e i g h t > < L a b e l L o c a t i o n   x m l n s : b = " h t t p : / / s c h e m a s . d a t a c o n t r a c t . o r g / 2 0 0 4 / 0 7 / S y s t e m . W i n d o w s " > < b : _ x > 1 4 8 6 . 6 1 5 2 4 2 < / b : _ x > < b : _ y > 2 3 3 . 0 0 0 0 0 0 0 0 0 0 0 0 0 6 < / b : _ y > < / L a b e l L o c a t i o n > < L o c a t i o n   x m l n s : b = " h t t p : / / s c h e m a s . d a t a c o n t r a c t . o r g / 2 0 0 4 / 0 7 / S y s t e m . W i n d o w s " > < b : _ x > 1 4 9 4 . 6 1 5 2 4 2 < / b : _ x > < b : _ y > 2 3 3 . 0 0 0 0 0 0 0 0 0 0 0 0 0 3 < / b : _ y > < / L o c a t i o n > < S h a p e R o t a t e A n g l e > 9 0 < / S h a p e R o t a t e A n g l e > < W i d t h > 1 6 < / W i d t h > < / a : V a l u e > < / a : K e y V a l u e O f D i a g r a m O b j e c t K e y a n y T y p e z b w N T n L X > < a : K e y V a l u e O f D i a g r a m O b j e c t K e y a n y T y p e z b w N T n L X > < a : K e y > < K e y > R e l a t i o n s h i p s \ & l t ; T a b l e s \ 0 7   s h a r e - o f - p o p u l a t i o n - w i t h - c a n c e r - b y - a g e \ C o l u m n s \ P r e v a l e n c e   -   N e o p l a s m s   -   S e x :   B o t h   -   A g e :   U n d e r   5   ( P e r c e n t ) & g t ; - & l t ; T a b l e s \ 0 5 _ s h a r e - o f - p o p u l a t i o n - w i t h - c a n c e r \ C o l u m n s \ P r e v a l e n c e   -   N e o p l a s m s   -   S e x :   B o t h   -   A g e :   A g e - s t a n d a r d i z e d   ( P e r c & g t ; \ C r o s s F i l t e r < / K e y > < / a : K e y > < a : V a l u e   i : t y p e = " D i a g r a m D i s p l a y L i n k C r o s s F i l t e r V i e w S t a t e " > < P o i n t s   x m l n s : b = " h t t p : / / s c h e m a s . d a t a c o n t r a c t . o r g / 2 0 0 4 / 0 7 / S y s t e m . W i n d o w s " > < b : P o i n t > < b : _ x > 8 3 2 . 4 2 2 8 6 3 < / b : _ x > < b : _ y > 3 1 2 < / b : _ y > < / b : P o i n t > < b : P o i n t > < b : _ x > 8 3 2 . 4 2 2 8 6 3 < / b : _ x > < b : _ y > 2 9 1 . 5 7 1 4 2 9 < / b : _ y > < / b : P o i n t > < b : P o i n t > < b : _ x > 8 3 4 . 4 2 2 8 6 3 < / b : _ x > < b : _ y > 2 8 9 . 5 7 1 4 2 9 < / b : _ y > < / b : P o i n t > < b : P o i n t > < b : _ x > 1 4 9 2 . 6 1 5 2 4 2 < / b : _ x > < b : _ y > 2 8 9 . 5 7 1 4 2 9 < / b : _ y > < / b : P o i n t > < b : P o i n t > < b : _ x > 1 4 9 4 . 6 1 5 2 4 2 < / b : _ x > < b : _ y > 2 8 7 . 5 7 1 4 2 9 < / b : _ y > < / b : P o i n t > < b : P o i n t > < b : _ x > 1 4 9 4 . 6 1 5 2 4 2 < / b : _ x > < b : _ y > 2 4 9 . 0 0 0 0 0 0 0 0 0 0 0 0 0 6 < / b : _ y > < / b : P o i n t > < / P o i n t s > < / a : V a l u e > < / a : K e y V a l u e O f D i a g r a m O b j e c t K e y a n y T y p e z b w N T n L X > < a : K e y V a l u e O f D i a g r a m O b j e c t K e y a n y T y p e z b w N T n L X > < a : K e y > < K e y > R e l a t i o n s h i p s \ & l t ; T a b l e s \ 0 8   d i s e a s e - b u r d e n - r a t e s - b y - c a n c e r - t y p e s \ C o l u m n s \ D A L Y s   ( D i s a b i l i t y - A d j u s t e d   L i f e   Y e a r s )   -   T h y r o i d   c a n c e r   -   S e x :   B & g t ; - & l t ; T a b l e s \ 0 6   n u m b e r - o f - p e o p l e - w i t h - c a n c e r - b y - a g e \ C o l u m n s \ P r e v a l e n c e   -   N e o p l a s m s   -   S e x :   B o t h   -   A g e :   5 0 - 6 9   y e a r s   ( N u m b e r ) & g t ; < / K e y > < / a : K e y > < a : V a l u e   i : t y p e = " D i a g r a m D i s p l a y L i n k V i e w S t a t e " > < A u t o m a t i o n P r o p e r t y H e l p e r T e x t > E n d   p o i n t   1 :   ( 1 0 5 0 . 3 2 6 6 7 3 9 7 3 6 6 , 4 8 9 . 5 ) .   E n d   p o i n t   2 :   ( 5 1 6 . 0 1 9 0 5 3 , 5 5 9 )   < / A u t o m a t i o n P r o p e r t y H e l p e r T e x t > < L a y e d O u t > t r u e < / L a y e d O u t > < P o i n t s   x m l n s : b = " h t t p : / / s c h e m a s . d a t a c o n t r a c t . o r g / 2 0 0 4 / 0 7 / S y s t e m . W i n d o w s " > < b : P o i n t > < b : _ x > 1 0 5 0 . 3 2 6 6 7 3 9 7 3 6 6 0 9 < / b : _ x > < b : _ y > 4 8 9 . 5 < / b : _ y > < / b : P o i n t > < b : P o i n t > < b : _ x > 9 6 0 . 9 2 2 8 6 2 9 9 5 4 9 9 9 4 < / b : _ x > < b : _ y > 4 8 9 . 5 < / b : _ y > < / b : P o i n t > < b : P o i n t > < b : _ x > 9 5 8 . 9 2 2 8 6 2 9 9 5 4 9 9 9 4 < / b : _ x > < b : _ y > 4 9 1 . 5 < / b : _ y > < / b : P o i n t > < b : P o i n t > < b : _ x > 9 5 8 . 9 2 2 8 6 2 9 9 5 4 9 9 9 4 < / b : _ x > < b : _ y > 6 0 7 . 5 < / b : _ y > < / b : P o i n t > < b : P o i n t > < b : _ x > 9 5 6 . 9 2 2 8 6 2 9 9 5 4 9 9 9 4 < / b : _ x > < b : _ y > 6 0 9 . 5 < / b : _ y > < / b : P o i n t > < b : P o i n t > < b : _ x > 5 1 8 . 0 1 9 0 5 3 < / b : _ x > < b : _ y > 6 0 9 . 5 < / b : _ y > < / b : P o i n t > < b : P o i n t > < b : _ x > 5 1 6 . 0 1 9 0 5 3 < / b : _ x > < b : _ y > 6 0 7 . 5 < / b : _ y > < / b : P o i n t > < b : P o i n t > < b : _ x > 5 1 6 . 0 1 9 0 5 3 < / b : _ x > < b : _ y > 5 5 9 < / b : _ y > < / b : P o i n t > < / P o i n t s > < / a : V a l u e > < / a : K e y V a l u e O f D i a g r a m O b j e c t K e y a n y T y p e z b w N T n L X > < a : K e y V a l u e O f D i a g r a m O b j e c t K e y a n y T y p e z b w N T n L X > < a : K e y > < K e y > R e l a t i o n s h i p s \ & l t ; T a b l e s \ 0 8   d i s e a s e - b u r d e n - r a t e s - b y - c a n c e r - t y p e s \ C o l u m n s \ D A L Y s   ( D i s a b i l i t y - A d j u s t e d   L i f e   Y e a r s )   -   T h y r o i d   c a n c e r   -   S e x :   B & g t ; - & l t ; T a b l e s \ 0 6   n u m b e r - o f - p e o p l e - w i t h - c a n c e r - b y - a g e \ C o l u m n s \ P r e v a l e n c e   -   N e o p l a s m s   -   S e x :   B o t h   -   A g e :   5 0 - 6 9   y e a r s   ( N u m b e r ) & g t ; \ F K < / K e y > < / a : K e y > < a : V a l u e   i : t y p e = " D i a g r a m D i s p l a y L i n k E n d p o i n t V i e w S t a t e " > < H e i g h t > 1 6 < / H e i g h t > < L a b e l L o c a t i o n   x m l n s : b = " h t t p : / / s c h e m a s . d a t a c o n t r a c t . o r g / 2 0 0 4 / 0 7 / S y s t e m . W i n d o w s " > < b : _ x > 1 0 5 0 . 3 2 6 6 7 3 9 7 3 6 6 0 9 < / b : _ x > < b : _ y > 4 8 1 . 5 < / b : _ y > < / L a b e l L o c a t i o n > < L o c a t i o n   x m l n s : b = " h t t p : / / s c h e m a s . d a t a c o n t r a c t . o r g / 2 0 0 4 / 0 7 / S y s t e m . W i n d o w s " > < b : _ x > 1 0 6 6 . 3 2 6 6 7 3 9 7 3 6 6 0 9 < / b : _ x > < b : _ y > 4 8 9 . 5 < / b : _ y > < / L o c a t i o n > < S h a p e R o t a t e A n g l e > 1 8 0 < / S h a p e R o t a t e A n g l e > < W i d t h > 1 6 < / W i d t h > < / a : V a l u e > < / a : K e y V a l u e O f D i a g r a m O b j e c t K e y a n y T y p e z b w N T n L X > < a : K e y V a l u e O f D i a g r a m O b j e c t K e y a n y T y p e z b w N T n L X > < a : K e y > < K e y > R e l a t i o n s h i p s \ & l t ; T a b l e s \ 0 8   d i s e a s e - b u r d e n - r a t e s - b y - c a n c e r - t y p e s \ C o l u m n s \ D A L Y s   ( D i s a b i l i t y - A d j u s t e d   L i f e   Y e a r s )   -   T h y r o i d   c a n c e r   -   S e x :   B & g t ; - & l t ; T a b l e s \ 0 6   n u m b e r - o f - p e o p l e - w i t h - c a n c e r - b y - a g e \ C o l u m n s \ P r e v a l e n c e   -   N e o p l a s m s   -   S e x :   B o t h   -   A g e :   5 0 - 6 9   y e a r s   ( N u m b e r ) & g t ; \ P K < / K e y > < / a : K e y > < a : V a l u e   i : t y p e = " D i a g r a m D i s p l a y L i n k E n d p o i n t V i e w S t a t e " > < H e i g h t > 1 6 < / H e i g h t > < L a b e l L o c a t i o n   x m l n s : b = " h t t p : / / s c h e m a s . d a t a c o n t r a c t . o r g / 2 0 0 4 / 0 7 / S y s t e m . W i n d o w s " > < b : _ x > 5 0 8 . 0 1 9 0 5 3 < / b : _ x > < b : _ y > 5 4 3 < / b : _ y > < / L a b e l L o c a t i o n > < L o c a t i o n   x m l n s : b = " h t t p : / / s c h e m a s . d a t a c o n t r a c t . o r g / 2 0 0 4 / 0 7 / S y s t e m . W i n d o w s " > < b : _ x > 5 1 6 . 0 1 9 0 5 3 < / b : _ x > < b : _ y > 5 4 3 < / b : _ y > < / L o c a t i o n > < S h a p e R o t a t e A n g l e > 9 0 < / S h a p e R o t a t e A n g l e > < W i d t h > 1 6 < / W i d t h > < / a : V a l u e > < / a : K e y V a l u e O f D i a g r a m O b j e c t K e y a n y T y p e z b w N T n L X > < a : K e y V a l u e O f D i a g r a m O b j e c t K e y a n y T y p e z b w N T n L X > < a : K e y > < K e y > R e l a t i o n s h i p s \ & l t ; T a b l e s \ 0 8   d i s e a s e - b u r d e n - r a t e s - b y - c a n c e r - t y p e s \ C o l u m n s \ D A L Y s   ( D i s a b i l i t y - A d j u s t e d   L i f e   Y e a r s )   -   T h y r o i d   c a n c e r   -   S e x :   B & g t ; - & l t ; T a b l e s \ 0 6   n u m b e r - o f - p e o p l e - w i t h - c a n c e r - b y - a g e \ C o l u m n s \ P r e v a l e n c e   -   N e o p l a s m s   -   S e x :   B o t h   -   A g e :   5 0 - 6 9   y e a r s   ( N u m b e r ) & g t ; \ C r o s s F i l t e r < / K e y > < / a : K e y > < a : V a l u e   i : t y p e = " D i a g r a m D i s p l a y L i n k C r o s s F i l t e r V i e w S t a t e " > < P o i n t s   x m l n s : b = " h t t p : / / s c h e m a s . d a t a c o n t r a c t . o r g / 2 0 0 4 / 0 7 / S y s t e m . W i n d o w s " > < b : P o i n t > < b : _ x > 1 0 5 0 . 3 2 6 6 7 3 9 7 3 6 6 0 9 < / b : _ x > < b : _ y > 4 8 9 . 5 < / b : _ y > < / b : P o i n t > < b : P o i n t > < b : _ x > 9 6 0 . 9 2 2 8 6 2 9 9 5 4 9 9 9 4 < / b : _ x > < b : _ y > 4 8 9 . 5 < / b : _ y > < / b : P o i n t > < b : P o i n t > < b : _ x > 9 5 8 . 9 2 2 8 6 2 9 9 5 4 9 9 9 4 < / b : _ x > < b : _ y > 4 9 1 . 5 < / b : _ y > < / b : P o i n t > < b : P o i n t > < b : _ x > 9 5 8 . 9 2 2 8 6 2 9 9 5 4 9 9 9 4 < / b : _ x > < b : _ y > 6 0 7 . 5 < / b : _ y > < / b : P o i n t > < b : P o i n t > < b : _ x > 9 5 6 . 9 2 2 8 6 2 9 9 5 4 9 9 9 4 < / b : _ x > < b : _ y > 6 0 9 . 5 < / b : _ y > < / b : P o i n t > < b : P o i n t > < b : _ x > 5 1 8 . 0 1 9 0 5 3 < / b : _ x > < b : _ y > 6 0 9 . 5 < / b : _ y > < / b : P o i n t > < b : P o i n t > < b : _ x > 5 1 6 . 0 1 9 0 5 3 < / b : _ x > < b : _ y > 6 0 7 . 5 < / b : _ y > < / b : P o i n t > < b : P o i n t > < b : _ x > 5 1 6 . 0 1 9 0 5 3 < / b : _ x > < b : _ y > 5 5 9 < / b : _ y > < / b : P o i n t > < / P o i n t s > < / a : V a l u e > < / a : K e y V a l u e O f D i a g r a m O b j e c t K e y a n y T y p e z b w N T n L X > < a : K e y V a l u e O f D i a g r a m O b j e c t K e y a n y T y p e z b w N T n L X > < a : K e y > < K e y > R e l a t i o n s h i p s \ & l t ; T a b l e s \ 0 9 _ c a n c e r - d e a t h s - r a t e - a n d - a g e - s t a n d a r d i z e d - r a t e - i n d e x \ C o l u m n s \ D e a t h s   -   N e o p l a s m s   -   S e x :   B o t h   -   A g e :   A l l   A g e s   ( R a t e ) & g t ; - & l t ; T a b l e s \ 0 6   n u m b e r - o f - p e o p l e - w i t h - c a n c e r - b y - a g e \ C o l u m n s \ P r e v a l e n c e   -   N e o p l a s m s   -   S e x :   B o t h   -   A g e :   1 5 - 4 9   y e a r s   ( N u m b e r ) & g t ; < / K e y > < / a : K e y > < a : V a l u e   i : t y p e = " D i a g r a m D i s p l a y L i n k V i e w S t a t e " > < A u t o m a t i o n P r o p e r t y H e l p e r T e x t > E n d   p o i n t   1 :   ( 1 3 9 6 . 2 3 0 4 8 4 5 4 1 3 3 , 4 4 7 ) .   E n d   p o i n t   2 :   ( 5 2 7 . 4 9 9 8 4 6 , 2 7 6 )   < / A u t o m a t i o n P r o p e r t y H e l p e r T e x t > < I s F o c u s e d > t r u e < / I s F o c u s e d > < L a y e d O u t > t r u e < / L a y e d O u t > < P o i n t s   x m l n s : b = " h t t p : / / s c h e m a s . d a t a c o n t r a c t . o r g / 2 0 0 4 / 0 7 / S y s t e m . W i n d o w s " > < b : P o i n t > < b : _ x > 1 3 9 6 . 2 3 0 4 8 4 5 4 1 3 2 6 9 < / b : _ x > < b : _ y > 4 4 7 < / b : _ y > < / b : P o i n t > < b : P o i n t > < b : _ x > 1 3 9 2 . 8 2 6 6 7 3 9 9 5 5 < / b : _ x > < b : _ y > 4 4 7 < / b : _ y > < / b : P o i n t > < b : P o i n t > < b : _ x > 1 3 9 0 . 8 2 6 6 7 3 9 9 5 5 < / b : _ x > < b : _ y > 4 4 5 < / b : _ y > < / b : P o i n t > < b : P o i n t > < b : _ x > 1 3 9 0 . 8 2 6 6 7 3 9 9 5 5 < / b : _ x > < b : _ y > 2 9 4 . 4 2 8 5 7 1 < / b : _ y > < / b : P o i n t > < b : P o i n t > < b : _ x > 1 3 8 8 . 8 2 6 6 7 3 9 9 5 5 < / b : _ x > < b : _ y > 2 9 2 . 4 2 8 5 7 1 < / b : _ y > < / b : P o i n t > < b : P o i n t > < b : _ x > 9 6 1 . 1 6 3 2 6 < / b : _ x > < b : _ y > 2 9 2 . 4 2 8 5 7 1 < / b : _ y > < / b : P o i n t > < b : P o i n t > < b : _ x > 9 5 9 . 1 6 3 2 6 < / b : _ x > < b : _ y > 2 9 0 . 4 2 8 5 7 1 < / b : _ y > < / b : P o i n t > < b : P o i n t > < b : _ x > 9 5 9 . 1 6 3 2 6 < / b : _ x > < b : _ y > 2 6 9 . 5 < / b : _ y > < / b : P o i n t > < b : P o i n t > < b : _ x > 9 5 7 . 1 6 3 2 6 < / b : _ x > < b : _ y > 2 6 7 . 5 < / b : _ y > < / b : P o i n t > < b : P o i n t > < b : _ x > 5 2 9 . 4 9 9 8 4 6 < / b : _ x > < b : _ y > 2 6 7 . 5 < / b : _ y > < / b : P o i n t > < b : P o i n t > < b : _ x > 5 2 7 . 4 9 9 8 4 6 < / b : _ x > < b : _ y > 2 6 9 . 5 < / b : _ y > < / b : P o i n t > < b : P o i n t > < b : _ x > 5 2 7 . 4 9 9 8 4 6 < / b : _ x > < b : _ y > 2 7 5 . 9 9 9 9 9 9 9 9 9 9 9 9 8 9 < / b : _ y > < / b : P o i n t > < / P o i n t s > < / a : V a l u e > < / a : K e y V a l u e O f D i a g r a m O b j e c t K e y a n y T y p e z b w N T n L X > < a : K e y V a l u e O f D i a g r a m O b j e c t K e y a n y T y p e z b w N T n L X > < a : K e y > < K e y > R e l a t i o n s h i p s \ & l t ; T a b l e s \ 0 9 _ c a n c e r - d e a t h s - r a t e - a n d - a g e - s t a n d a r d i z e d - r a t e - i n d e x \ C o l u m n s \ D e a t h s   -   N e o p l a s m s   -   S e x :   B o t h   -   A g e :   A l l   A g e s   ( R a t e ) & g t ; - & l t ; T a b l e s \ 0 6   n u m b e r - o f - p e o p l e - w i t h - c a n c e r - b y - a g e \ C o l u m n s \ P r e v a l e n c e   -   N e o p l a s m s   -   S e x :   B o t h   -   A g e :   1 5 - 4 9   y e a r s   ( N u m b e r ) & g t ; \ F K < / K e y > < / a : K e y > < a : V a l u e   i : t y p e = " D i a g r a m D i s p l a y L i n k E n d p o i n t V i e w S t a t e " > < H e i g h t > 1 6 < / H e i g h t > < L a b e l L o c a t i o n   x m l n s : b = " h t t p : / / s c h e m a s . d a t a c o n t r a c t . o r g / 2 0 0 4 / 0 7 / S y s t e m . W i n d o w s " > < b : _ x > 1 3 9 6 . 2 3 0 4 8 4 5 4 1 3 2 6 9 < / b : _ x > < b : _ y > 4 3 9 < / b : _ y > < / L a b e l L o c a t i o n > < L o c a t i o n   x m l n s : b = " h t t p : / / s c h e m a s . d a t a c o n t r a c t . o r g / 2 0 0 4 / 0 7 / S y s t e m . W i n d o w s " > < b : _ x > 1 4 1 2 . 2 3 0 4 8 4 5 4 1 3 2 6 9 < / b : _ x > < b : _ y > 4 4 7 < / b : _ y > < / L o c a t i o n > < S h a p e R o t a t e A n g l e > 1 8 0 < / S h a p e R o t a t e A n g l e > < W i d t h > 1 6 < / W i d t h > < / a : V a l u e > < / a : K e y V a l u e O f D i a g r a m O b j e c t K e y a n y T y p e z b w N T n L X > < a : K e y V a l u e O f D i a g r a m O b j e c t K e y a n y T y p e z b w N T n L X > < a : K e y > < K e y > R e l a t i o n s h i p s \ & l t ; T a b l e s \ 0 9 _ c a n c e r - d e a t h s - r a t e - a n d - a g e - s t a n d a r d i z e d - r a t e - i n d e x \ C o l u m n s \ D e a t h s   -   N e o p l a s m s   -   S e x :   B o t h   -   A g e :   A l l   A g e s   ( R a t e ) & g t ; - & l t ; T a b l e s \ 0 6   n u m b e r - o f - p e o p l e - w i t h - c a n c e r - b y - a g e \ C o l u m n s \ P r e v a l e n c e   -   N e o p l a s m s   -   S e x :   B o t h   -   A g e :   1 5 - 4 9   y e a r s   ( N u m b e r ) & g t ; \ P K < / K e y > < / a : K e y > < a : V a l u e   i : t y p e = " D i a g r a m D i s p l a y L i n k E n d p o i n t V i e w S t a t e " > < H e i g h t > 1 6 < / H e i g h t > < L a b e l L o c a t i o n   x m l n s : b = " h t t p : / / s c h e m a s . d a t a c o n t r a c t . o r g / 2 0 0 4 / 0 7 / S y s t e m . W i n d o w s " > < b : _ x > 5 1 9 . 4 9 9 8 4 6 < / b : _ x > < b : _ y > 2 7 5 . 9 9 9 9 9 9 9 9 9 9 9 9 8 9 < / b : _ y > < / L a b e l L o c a t i o n > < L o c a t i o n   x m l n s : b = " h t t p : / / s c h e m a s . d a t a c o n t r a c t . o r g / 2 0 0 4 / 0 7 / S y s t e m . W i n d o w s " > < b : _ x > 5 2 7 . 4 9 9 8 4 6 < / b : _ x > < b : _ y > 2 9 1 . 9 9 9 9 9 9 9 9 9 9 9 9 8 9 < / b : _ y > < / L o c a t i o n > < S h a p e R o t a t e A n g l e > 2 7 0 < / S h a p e R o t a t e A n g l e > < W i d t h > 1 6 < / W i d t h > < / a : V a l u e > < / a : K e y V a l u e O f D i a g r a m O b j e c t K e y a n y T y p e z b w N T n L X > < a : K e y V a l u e O f D i a g r a m O b j e c t K e y a n y T y p e z b w N T n L X > < a : K e y > < K e y > R e l a t i o n s h i p s \ & l t ; T a b l e s \ 0 9 _ c a n c e r - d e a t h s - r a t e - a n d - a g e - s t a n d a r d i z e d - r a t e - i n d e x \ C o l u m n s \ D e a t h s   -   N e o p l a s m s   -   S e x :   B o t h   -   A g e :   A l l   A g e s   ( R a t e ) & g t ; - & l t ; T a b l e s \ 0 6   n u m b e r - o f - p e o p l e - w i t h - c a n c e r - b y - a g e \ C o l u m n s \ P r e v a l e n c e   -   N e o p l a s m s   -   S e x :   B o t h   -   A g e :   1 5 - 4 9   y e a r s   ( N u m b e r ) & g t ; \ C r o s s F i l t e r < / K e y > < / a : K e y > < a : V a l u e   i : t y p e = " D i a g r a m D i s p l a y L i n k C r o s s F i l t e r V i e w S t a t e " > < P o i n t s   x m l n s : b = " h t t p : / / s c h e m a s . d a t a c o n t r a c t . o r g / 2 0 0 4 / 0 7 / S y s t e m . W i n d o w s " > < b : P o i n t > < b : _ x > 1 3 9 6 . 2 3 0 4 8 4 5 4 1 3 2 6 9 < / b : _ x > < b : _ y > 4 4 7 < / b : _ y > < / b : P o i n t > < b : P o i n t > < b : _ x > 1 3 9 2 . 8 2 6 6 7 3 9 9 5 5 < / b : _ x > < b : _ y > 4 4 7 < / b : _ y > < / b : P o i n t > < b : P o i n t > < b : _ x > 1 3 9 0 . 8 2 6 6 7 3 9 9 5 5 < / b : _ x > < b : _ y > 4 4 5 < / b : _ y > < / b : P o i n t > < b : P o i n t > < b : _ x > 1 3 9 0 . 8 2 6 6 7 3 9 9 5 5 < / b : _ x > < b : _ y > 2 9 4 . 4 2 8 5 7 1 < / b : _ y > < / b : P o i n t > < b : P o i n t > < b : _ x > 1 3 8 8 . 8 2 6 6 7 3 9 9 5 5 < / b : _ x > < b : _ y > 2 9 2 . 4 2 8 5 7 1 < / b : _ y > < / b : P o i n t > < b : P o i n t > < b : _ x > 9 6 1 . 1 6 3 2 6 < / b : _ x > < b : _ y > 2 9 2 . 4 2 8 5 7 1 < / b : _ y > < / b : P o i n t > < b : P o i n t > < b : _ x > 9 5 9 . 1 6 3 2 6 < / b : _ x > < b : _ y > 2 9 0 . 4 2 8 5 7 1 < / b : _ y > < / b : P o i n t > < b : P o i n t > < b : _ x > 9 5 9 . 1 6 3 2 6 < / b : _ x > < b : _ y > 2 6 9 . 5 < / b : _ y > < / b : P o i n t > < b : P o i n t > < b : _ x > 9 5 7 . 1 6 3 2 6 < / b : _ x > < b : _ y > 2 6 7 . 5 < / b : _ y > < / b : P o i n t > < b : P o i n t > < b : _ x > 5 2 9 . 4 9 9 8 4 6 < / b : _ x > < b : _ y > 2 6 7 . 5 < / b : _ y > < / b : P o i n t > < b : P o i n t > < b : _ x > 5 2 7 . 4 9 9 8 4 6 < / b : _ x > < b : _ y > 2 6 9 . 5 < / b : _ y > < / b : P o i n t > < b : P o i n t > < b : _ x > 5 2 7 . 4 9 9 8 4 6 < / b : _ x > < b : _ y > 2 7 5 . 9 9 9 9 9 9 9 9 9 9 9 9 8 9 < / b : _ y > < / b : P o i n t > < / P o i n t s > < / a : V a l u e > < / a : K e y V a l u e O f D i a g r a m O b j e c t K e y a n y T y p e z b w N T n L X > < / V i e w S t a t e s > < / D i a g r a m M a n a g e r . S e r i a l i z a b l e D i a g r a m > < / A r r a y O f D i a g r a m M a n a g e r . S e r i a l i z a b l e D i a g r a m > ] ] > < / C u s t o m C o n t e n t > < / G e m i n i > 
</file>

<file path=customXml/item18.xml>��< ? x m l   v e r s i o n = " 1 . 0 "   e n c o d i n g = " U T F - 1 6 " ? > < G e m i n i   x m l n s = " h t t p : / / g e m i n i / p i v o t c u s t o m i z a t i o n / T a b l e X M L _ 0 4 _ s h a r e - o f - p o p u l a t i o n - w i t h - c a n c e r - t y p e s _ 1 _ 7 c e 8 5 7 0 7 - 5 5 f 7 - 4 8 f a - 9 9 2 7 - 5 2 6 5 9 2 b e 1 6 5 7 " > < C u s t o m C o n t e n t > < ! [ C D A T A [ < T a b l e W i d g e t G r i d S e r i a l i z a t i o n   x m l n s : x s d = " h t t p : / / w w w . w 3 . o r g / 2 0 0 1 / X M L S c h e m a "   x m l n s : x s i = " h t t p : / / w w w . w 3 . o r g / 2 0 0 1 / X M L S c h e m a - i n s t a n c e " > < C o l u m n S u g g e s t e d T y p e   / > < C o l u m n F o r m a t   / > < C o l u m n A c c u r a c y   / > < C o l u m n C u r r e n c y S y m b o l   / > < C o l u m n P o s i t i v e P a t t e r n   / > < C o l u m n N e g a t i v e P a t t e r n   / > < C o l u m n W i d t h s > < i t e m > < k e y > < s t r i n g > E n t i t y < / s t r i n g > < / k e y > < v a l u e > < i n t > 7 1 < / i n t > < / v a l u e > < / i t e m > < i t e m > < k e y > < s t r i n g > C o d e < / s t r i n g > < / k e y > < v a l u e > < i n t > 6 8 < / i n t > < / v a l u e > < / i t e m > < i t e m > < k e y > < s t r i n g > Y e a r < / s t r i n g > < / k e y > < v a l u e > < i n t > 6 2 < / i n t > < / v a l u e > < / i t e m > < i t e m > < k e y > < s t r i n g > P r e v a l e n c e   -   L i v e r   c a n c e r   -   S e x :   B o t h   -   A g e :   A g e - s t a n d a r d i z e d   ( P < / s t r i n g > < / k e y > < v a l u e > < i n t > 4 2 5 < / i n t > < / v a l u e > < / i t e m > < i t e m > < k e y > < s t r i n g > P r e v a l e n c e   -   K i d n e y   c a n c e r   -   S e x :   B o t h   -   A g e :   A g e - s t a n d a r d i z e d   ( < / s t r i n g > < / k e y > < v a l u e > < i n t > 4 3 0 < / i n t > < / v a l u e > < / i t e m > < i t e m > < k e y > < s t r i n g > P r e v a l e n c e   -   L a r y n x   c a n c e r   -   S e x :   B o t h   -   A g e :   A g e - s t a n d a r d i z e d   ( < / s t r i n g > < / k e y > < v a l u e > < i n t > 4 2 7 < / i n t > < / v a l u e > < / i t e m > < i t e m > < k e y > < s t r i n g > P r e v a l e n c e   -   B r e a s t   c a n c e r   -   S e x :   B o t h   -   A g e :   A g e - s t a n d a r d i z e d   ( < / s t r i n g > < / k e y > < v a l u e > < i n t > 4 2 6 < / i n t > < / v a l u e > < / i t e m > < i t e m > < k e y > < s t r i n g > P r e v a l e n c e   -   T h y r o i d   c a n c e r   -   S e x :   B o t h   -   A g e :   A g e - s t a n d a r d i z e d < / s t r i n g > < / k e y > < v a l u e > < i n t > 4 2 6 < / i n t > < / v a l u e > < / i t e m > < i t e m > < k e y > < s t r i n g > P r e v a l e n c e   -   B l a d d e r   c a n c e r   -   S e x :   B o t h   -   A g e :   A g e - s t a n d a r d i z e d < / s t r i n g > < / k e y > < v a l u e > < i n t > 4 2 7 < / i n t > < / v a l u e > < / i t e m > < i t e m > < k e y > < s t r i n g > P r e v a l e n c e   -   U t e r i n e   c a n c e r   -   S e x :   B o t h   -   A g e :   A g e - s t a n d a r d i z e d < / s t r i n g > < / k e y > < v a l u e > < i n t > 4 2 6 < / i n t > < / v a l u e > < / i t e m > < i t e m > < k e y > < s t r i n g > P r e v a l e n c e   -   O v a r i a n   c a n c e r   -   S e x :   B o t h   -   A g e :   A g e - s t a n d a r d i z e d < / s t r i n g > < / k e y > < v a l u e > < i n t > 4 2 7 < / i n t > < / v a l u e > < / i t e m > < i t e m > < k e y > < s t r i n g > P r e v a l e n c e   -   S t o m a c h   c a n c e r   -   S e x :   B o t h   -   A g e :   A g e - s t a n d a r d i z e d < / s t r i n g > < / k e y > < v a l u e > < i n t > 4 3 2 < / i n t > < / v a l u e > < / i t e m > < i t e m > < k e y > < s t r i n g > P r e v a l e n c e   -   P r o s t a t e   c a n c e r   -   S e x :   B o t h   -   A g e :   A g e - s t a n d a r d i z e d < / s t r i n g > < / k e y > < v a l u e > < i n t > 4 3 1 < / i n t > < / v a l u e > < / i t e m > < i t e m > < k e y > < s t r i n g > P r e v a l e n c e   -   C e r v i c a l   c a n c e r   -   S e x :   B o t h   -   A g e :   A g e - s t a n d a r d i z e d < / s t r i n g > < / k e y > < v a l u e > < i n t > 4 2 8 < / i n t > < / v a l u e > < / i t e m > < i t e m > < k e y > < s t r i n g > P r e v a l e n c e   -   T e s t i c u l a r   c a n c e r   -   S e x :   B o t h   -   A g e :   A g e - s t a n d a r d i z < / s t r i n g > < / k e y > < v a l u e > < i n t > 4 2 1 < / i n t > < / v a l u e > < / i t e m > < i t e m > < k e y > < s t r i n g > P r e v a l e n c e   -   P a n c r e a t i c   c a n c e r   -   S e x :   B o t h   -   A g e :   A g e - s t a n d a r d i z < / s t r i n g > < / k e y > < v a l u e > < i n t > 4 2 6 < / i n t > < / v a l u e > < / i t e m > < i t e m > < k e y > < s t r i n g > P r e v a l e n c e   -   E s o p h a g e a l   c a n c e r   -   S e x :   B o t h   -   A g e :   A g e - s t a n d a r d i z < / s t r i n g > < / k e y > < v a l u e > < i n t > 4 3 3 < / i n t > < / v a l u e > < / i t e m > < i t e m > < k e y > < s t r i n g > P r e v a l e n c e   -   N a s o p h a r y n x   c a n c e r   -   S e x :   B o t h   -   A g e :   A g e - s t a n d a r d i < / s t r i n g > < / k e y > < v a l u e > < i n t > 4 3 8 < / i n t > < / v a l u e > < / i t e m > < i t e m > < k e y > < s t r i n g > P r e v a l e n c e   -   C o l o n   a n d   r e c t u m   c a n c e r   -   S e x :   B o t h   -   A g e :   A g e - s t a n < / s t r i n g > < / k e y > < v a l u e > < i n t > 4 3 4 < / i n t > < / v a l u e > < / i t e m > < i t e m > < k e y > < s t r i n g > P r e v a l e n c e   -   N o n - m e l a n o m a   s k i n   c a n c e r   -   S e x :   B o t h   -   A g e :   A g e - s t a < / s t r i n g > < / k e y > < v a l u e > < i n t > 4 4 2 < / i n t > < / v a l u e > < / i t e m > < i t e m > < k e y > < s t r i n g > P r e v a l e n c e   -   L i p   a n d   o r a l   c a v i t y   c a n c e r   -   S e x :   B o t h   -   A g e :   A g e - s < / s t r i n g > < / k e y > < v a l u e > < i n t > 4 1 5 < / i n t > < / v a l u e > < / i t e m > < i t e m > < k e y > < s t r i n g > P r e v a l e n c e   -   B r a i n   a n d   n e r v o u s   s y s t e m   c a n c e r   -   S e x :   B o t h   -   A g e : < / s t r i n g > < / k e y > < v a l u e > < i n t > 4 2 5 < / i n t > < / v a l u e > < / i t e m > < i t e m > < k e y > < s t r i n g > P r e v a l e n c e   -   T r a c h e a l ,   b r o n c h u s ,   a n d   l u n g   c a n c e r   -   S e x :   B o t h   -   A < / s t r i n g > < / k e y > < v a l u e > < i n t > 4 2 3 < / i n t > < / v a l u e > < / i t e m > < i t e m > < k e y > < s t r i n g > P r e v a l e n c e   -   G a l l b l a d d e r   a n d   b i l i a r y   t r a c t   c a n c e r   -   S e x :   B o t h   - < / s t r i n g > < / k e y > < v a l u e > < i n t > 4 0 7 < / i n t > < / v a l u e > < / i t e m > < i t e m > < k e y > < s t r i n g > P r e v a l e n c e   -   N e o p l a s m s   -   S e x :   B o t h   -   A g e :   A g e - s t a n d a r d i z e d   ( P e r c < / s t r i n g > < / k e y > < v a l u e > < i n t > 4 4 0 < / i n t > < / v a l u e > < / i t e m > < / C o l u m n W i d t h s > < C o l u m n D i s p l a y I n d e x > < i t e m > < k e y > < s t r i n g > E n t i t y < / s t r i n g > < / k e y > < v a l u e > < i n t > 0 < / i n t > < / v a l u e > < / i t e m > < i t e m > < k e y > < s t r i n g > C o d e < / s t r i n g > < / k e y > < v a l u e > < i n t > 1 < / i n t > < / v a l u e > < / i t e m > < i t e m > < k e y > < s t r i n g > Y e a r < / s t r i n g > < / k e y > < v a l u e > < i n t > 2 < / i n t > < / v a l u e > < / i t e m > < i t e m > < k e y > < s t r i n g > P r e v a l e n c e   -   L i v e r   c a n c e r   -   S e x :   B o t h   -   A g e :   A g e - s t a n d a r d i z e d   ( P < / s t r i n g > < / k e y > < v a l u e > < i n t > 3 < / i n t > < / v a l u e > < / i t e m > < i t e m > < k e y > < s t r i n g > P r e v a l e n c e   -   K i d n e y   c a n c e r   -   S e x :   B o t h   -   A g e :   A g e - s t a n d a r d i z e d   ( < / s t r i n g > < / k e y > < v a l u e > < i n t > 4 < / i n t > < / v a l u e > < / i t e m > < i t e m > < k e y > < s t r i n g > P r e v a l e n c e   -   L a r y n x   c a n c e r   -   S e x :   B o t h   -   A g e :   A g e - s t a n d a r d i z e d   ( < / s t r i n g > < / k e y > < v a l u e > < i n t > 5 < / i n t > < / v a l u e > < / i t e m > < i t e m > < k e y > < s t r i n g > P r e v a l e n c e   -   B r e a s t   c a n c e r   -   S e x :   B o t h   -   A g e :   A g e - s t a n d a r d i z e d   ( < / s t r i n g > < / k e y > < v a l u e > < i n t > 6 < / i n t > < / v a l u e > < / i t e m > < i t e m > < k e y > < s t r i n g > P r e v a l e n c e   -   T h y r o i d   c a n c e r   -   S e x :   B o t h   -   A g e :   A g e - s t a n d a r d i z e d < / s t r i n g > < / k e y > < v a l u e > < i n t > 7 < / i n t > < / v a l u e > < / i t e m > < i t e m > < k e y > < s t r i n g > P r e v a l e n c e   -   B l a d d e r   c a n c e r   -   S e x :   B o t h   -   A g e :   A g e - s t a n d a r d i z e d < / s t r i n g > < / k e y > < v a l u e > < i n t > 8 < / i n t > < / v a l u e > < / i t e m > < i t e m > < k e y > < s t r i n g > P r e v a l e n c e   -   U t e r i n e   c a n c e r   -   S e x :   B o t h   -   A g e :   A g e - s t a n d a r d i z e d < / s t r i n g > < / k e y > < v a l u e > < i n t > 9 < / i n t > < / v a l u e > < / i t e m > < i t e m > < k e y > < s t r i n g > P r e v a l e n c e   -   O v a r i a n   c a n c e r   -   S e x :   B o t h   -   A g e :   A g e - s t a n d a r d i z e d < / s t r i n g > < / k e y > < v a l u e > < i n t > 1 0 < / i n t > < / v a l u e > < / i t e m > < i t e m > < k e y > < s t r i n g > P r e v a l e n c e   -   S t o m a c h   c a n c e r   -   S e x :   B o t h   -   A g e :   A g e - s t a n d a r d i z e d < / s t r i n g > < / k e y > < v a l u e > < i n t > 1 1 < / i n t > < / v a l u e > < / i t e m > < i t e m > < k e y > < s t r i n g > P r e v a l e n c e   -   P r o s t a t e   c a n c e r   -   S e x :   B o t h   -   A g e :   A g e - s t a n d a r d i z e d < / s t r i n g > < / k e y > < v a l u e > < i n t > 1 2 < / i n t > < / v a l u e > < / i t e m > < i t e m > < k e y > < s t r i n g > P r e v a l e n c e   -   C e r v i c a l   c a n c e r   -   S e x :   B o t h   -   A g e :   A g e - s t a n d a r d i z e d < / s t r i n g > < / k e y > < v a l u e > < i n t > 1 3 < / i n t > < / v a l u e > < / i t e m > < i t e m > < k e y > < s t r i n g > P r e v a l e n c e   -   T e s t i c u l a r   c a n c e r   -   S e x :   B o t h   -   A g e :   A g e - s t a n d a r d i z < / s t r i n g > < / k e y > < v a l u e > < i n t > 1 4 < / i n t > < / v a l u e > < / i t e m > < i t e m > < k e y > < s t r i n g > P r e v a l e n c e   -   P a n c r e a t i c   c a n c e r   -   S e x :   B o t h   -   A g e :   A g e - s t a n d a r d i z < / s t r i n g > < / k e y > < v a l u e > < i n t > 1 5 < / i n t > < / v a l u e > < / i t e m > < i t e m > < k e y > < s t r i n g > P r e v a l e n c e   -   E s o p h a g e a l   c a n c e r   -   S e x :   B o t h   -   A g e :   A g e - s t a n d a r d i z < / s t r i n g > < / k e y > < v a l u e > < i n t > 1 6 < / i n t > < / v a l u e > < / i t e m > < i t e m > < k e y > < s t r i n g > P r e v a l e n c e   -   N a s o p h a r y n x   c a n c e r   -   S e x :   B o t h   -   A g e :   A g e - s t a n d a r d i < / s t r i n g > < / k e y > < v a l u e > < i n t > 1 7 < / i n t > < / v a l u e > < / i t e m > < i t e m > < k e y > < s t r i n g > P r e v a l e n c e   -   C o l o n   a n d   r e c t u m   c a n c e r   -   S e x :   B o t h   -   A g e :   A g e - s t a n < / s t r i n g > < / k e y > < v a l u e > < i n t > 1 8 < / i n t > < / v a l u e > < / i t e m > < i t e m > < k e y > < s t r i n g > P r e v a l e n c e   -   N o n - m e l a n o m a   s k i n   c a n c e r   -   S e x :   B o t h   -   A g e :   A g e - s t a < / s t r i n g > < / k e y > < v a l u e > < i n t > 1 9 < / i n t > < / v a l u e > < / i t e m > < i t e m > < k e y > < s t r i n g > P r e v a l e n c e   -   L i p   a n d   o r a l   c a v i t y   c a n c e r   -   S e x :   B o t h   -   A g e :   A g e - s < / s t r i n g > < / k e y > < v a l u e > < i n t > 2 0 < / i n t > < / v a l u e > < / i t e m > < i t e m > < k e y > < s t r i n g > P r e v a l e n c e   -   B r a i n   a n d   n e r v o u s   s y s t e m   c a n c e r   -   S e x :   B o t h   -   A g e : < / s t r i n g > < / k e y > < v a l u e > < i n t > 2 1 < / i n t > < / v a l u e > < / i t e m > < i t e m > < k e y > < s t r i n g > P r e v a l e n c e   -   T r a c h e a l ,   b r o n c h u s ,   a n d   l u n g   c a n c e r   -   S e x :   B o t h   -   A < / s t r i n g > < / k e y > < v a l u e > < i n t > 2 2 < / i n t > < / v a l u e > < / i t e m > < i t e m > < k e y > < s t r i n g > P r e v a l e n c e   -   G a l l b l a d d e r   a n d   b i l i a r y   t r a c t   c a n c e r   -   S e x :   B o t h   - < / s t r i n g > < / k e y > < v a l u e > < i n t > 2 3 < / i n t > < / v a l u e > < / i t e m > < i t e m > < k e y > < s t r i n g > P r e v a l e n c e   -   N e o p l a s m s   -   S e x :   B o t h   -   A g e :   A g e - s t a n d a r d i z e d   ( P e r c < / s t r i n g > < / k e y > < v a l u e > < i n t > 2 4 < / 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S h o w H i d d e n " > < C u s t o m C o n t e n t > < ! [ C D A T A [ T r u e ] ] > < / C u s t o m C o n t e n t > < / G e m i n i > 
</file>

<file path=customXml/item2.xml>��< ? x m l   v e r s i o n = " 1 . 0 "   e n c o d i n g = " U T F - 1 6 " ? > < G e m i n i   x m l n s = " h t t p : / / g e m i n i / p i v o t c u s t o m i z a t i o n / T a b l e X M L _ 0 7   s h a r e - o f - p o p u l a t i o n - w i t h - c a n c e r - b y - a g e _ 8 6 2 2 c c f 8 - a 8 9 5 - 4 6 8 5 - a b d b - 7 d c 4 4 f d 0 6 b 3 c " > < C u s t o m C o n t e n t > < ! [ C D A T A [ < T a b l e W i d g e t G r i d S e r i a l i z a t i o n   x m l n s : x s d = " h t t p : / / w w w . w 3 . o r g / 2 0 0 1 / X M L S c h e m a "   x m l n s : x s i = " h t t p : / / w w w . w 3 . o r g / 2 0 0 1 / X M L S c h e m a - i n s t a n c e " > < C o l u m n S u g g e s t e d T y p e   / > < C o l u m n F o r m a t   / > < C o l u m n A c c u r a c y   / > < C o l u m n C u r r e n c y S y m b o l   / > < C o l u m n P o s i t i v e P a t t e r n   / > < C o l u m n N e g a t i v e P a t t e r n   / > < C o l u m n W i d t h s > < i t e m > < k e y > < s t r i n g > E n t i t y < / s t r i n g > < / k e y > < v a l u e > < i n t > 7 1 < / i n t > < / v a l u e > < / i t e m > < i t e m > < k e y > < s t r i n g > C o d e < / s t r i n g > < / k e y > < v a l u e > < i n t > 6 8 < / i n t > < / v a l u e > < / i t e m > < i t e m > < k e y > < s t r i n g > Y e a r < / s t r i n g > < / k e y > < v a l u e > < i n t > 6 2 < / i n t > < / v a l u e > < / i t e m > < i t e m > < k e y > < s t r i n g > P r e v a l e n c e   -   N e o p l a s m s   -   S e x :   B o t h   -   A g e :   U n d e r   5   ( P e r c e n t ) < / s t r i n g > < / k e y > < v a l u e > < i n t > 4 0 5 < / i n t > < / v a l u e > < / i t e m > < i t e m > < k e y > < s t r i n g > P r e v a l e n c e   -   N e o p l a s m s   -   S e x :   B o t h   -   A g e :   7 0 +   y e a r s   ( P e r c e n t ) < / s t r i n g > < / k e y > < v a l u e > < i n t > 4 1 4 < / i n t > < / v a l u e > < / i t e m > < i t e m > < k e y > < s t r i n g > P r e v a l e n c e   -   N e o p l a s m s   -   S e x :   B o t h   -   A g e :   1 5 - 4 9   y e a r s   ( P e r c e n t ) < / s t r i n g > < / k e y > < v a l u e > < i n t > 4 2 6 < / i n t > < / v a l u e > < / i t e m > < i t e m > < k e y > < s t r i n g > P r e v a l e n c e   -   N e o p l a s m s   -   S e x :   B o t h   -   A g e :   5 0 - 6 9   y e a r s   ( P e r c e n t ) < / s t r i n g > < / k e y > < v a l u e > < i n t > 4 2 6 < / i n t > < / v a l u e > < / i t e m > < i t e m > < k e y > < s t r i n g > P r e v a l e n c e   -   N e o p l a s m s   -   S e x :   B o t h   -   A g e :   5 - 1 4   y e a r s   ( P e r c e n t ) < / s t r i n g > < / k e y > < v a l u e > < i n t > 4 1 9 < / i n t > < / v a l u e > < / i t e m > < i t e m > < k e y > < s t r i n g > P r e v a l e n c e   -   N e o p l a s m s   -   S e x :   B o t h   -   A g e :   A l l   A g e s   ( P e r c e n t ) < / s t r i n g > < / k e y > < v a l u e > < i n t > 4 0 7 < / i n t > < / v a l u e > < / i t e m > < / C o l u m n W i d t h s > < C o l u m n D i s p l a y I n d e x > < i t e m > < k e y > < s t r i n g > E n t i t y < / s t r i n g > < / k e y > < v a l u e > < i n t > 0 < / i n t > < / v a l u e > < / i t e m > < i t e m > < k e y > < s t r i n g > C o d e < / s t r i n g > < / k e y > < v a l u e > < i n t > 1 < / i n t > < / v a l u e > < / i t e m > < i t e m > < k e y > < s t r i n g > Y e a r < / s t r i n g > < / k e y > < v a l u e > < i n t > 2 < / i n t > < / v a l u e > < / i t e m > < i t e m > < k e y > < s t r i n g > P r e v a l e n c e   -   N e o p l a s m s   -   S e x :   B o t h   -   A g e :   U n d e r   5   ( P e r c e n t ) < / s t r i n g > < / k e y > < v a l u e > < i n t > 3 < / i n t > < / v a l u e > < / i t e m > < i t e m > < k e y > < s t r i n g > P r e v a l e n c e   -   N e o p l a s m s   -   S e x :   B o t h   -   A g e :   7 0 +   y e a r s   ( P e r c e n t ) < / s t r i n g > < / k e y > < v a l u e > < i n t > 4 < / i n t > < / v a l u e > < / i t e m > < i t e m > < k e y > < s t r i n g > P r e v a l e n c e   -   N e o p l a s m s   -   S e x :   B o t h   -   A g e :   1 5 - 4 9   y e a r s   ( P e r c e n t ) < / s t r i n g > < / k e y > < v a l u e > < i n t > 5 < / i n t > < / v a l u e > < / i t e m > < i t e m > < k e y > < s t r i n g > P r e v a l e n c e   -   N e o p l a s m s   -   S e x :   B o t h   -   A g e :   5 0 - 6 9   y e a r s   ( P e r c e n t ) < / s t r i n g > < / k e y > < v a l u e > < i n t > 6 < / i n t > < / v a l u e > < / i t e m > < i t e m > < k e y > < s t r i n g > P r e v a l e n c e   -   N e o p l a s m s   -   S e x :   B o t h   -   A g e :   5 - 1 4   y e a r s   ( P e r c e n t ) < / s t r i n g > < / k e y > < v a l u e > < i n t > 7 < / i n t > < / v a l u e > < / i t e m > < i t e m > < k e y > < s t r i n g > P r e v a l e n c e   -   N e o p l a s m s   -   S e x :   B o t h   -   A g e :   A l l   A g e s   ( P e r c e n t ) < / s t r i n g > < / k e y > < v a l u e > < i n t > 8 < / 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0 6   n u m b e r - o f - p e o p l e - w i t h - c a n c e r - b y - a g e _ 8 7 b 2 b 5 5 2 - 9 b 3 3 - 4 5 4 3 - 9 a 9 6 - 7 3 9 c 6 2 3 1 0 d 9 c " > < C u s t o m C o n t e n t > < ! [ C D A T A [ < T a b l e W i d g e t G r i d S e r i a l i z a t i o n   x m l n s : x s d = " h t t p : / / w w w . w 3 . o r g / 2 0 0 1 / X M L S c h e m a "   x m l n s : x s i = " h t t p : / / w w w . w 3 . o r g / 2 0 0 1 / X M L S c h e m a - i n s t a n c e " > < C o l u m n S u g g e s t e d T y p e   / > < C o l u m n F o r m a t   / > < C o l u m n A c c u r a c y   / > < C o l u m n C u r r e n c y S y m b o l   / > < C o l u m n P o s i t i v e P a t t e r n   / > < C o l u m n N e g a t i v e P a t t e r n   / > < C o l u m n W i d t h s > < i t e m > < k e y > < s t r i n g > E n t i t y < / s t r i n g > < / k e y > < v a l u e > < i n t > 7 1 < / i n t > < / v a l u e > < / i t e m > < i t e m > < k e y > < s t r i n g > C o d e < / s t r i n g > < / k e y > < v a l u e > < i n t > 6 8 < / i n t > < / v a l u e > < / i t e m > < i t e m > < k e y > < s t r i n g > Y e a r < / s t r i n g > < / k e y > < v a l u e > < i n t > 6 2 < / i n t > < / v a l u e > < / i t e m > < i t e m > < k e y > < s t r i n g > P r e v a l e n c e   -   N e o p l a s m s   -   S e x :   B o t h   -   A g e :   7 0 +   y e a r s   ( N u m b e r ) < / s t r i n g > < / k e y > < v a l u e > < i n t > 4 1 7 < / i n t > < / v a l u e > < / i t e m > < i t e m > < k e y > < s t r i n g > P r e v a l e n c e   -   N e o p l a s m s   -   S e x :   B o t h   -   A g e :   5 0 - 6 9   y e a r s   ( N u m b e r ) < / s t r i n g > < / k e y > < v a l u e > < i n t > 4 2 9 < / i n t > < / v a l u e > < / i t e m > < i t e m > < k e y > < s t r i n g > P r e v a l e n c e   -   N e o p l a s m s   -   S e x :   B o t h   -   A g e :   1 5 - 4 9   y e a r s   ( N u m b e r ) < / s t r i n g > < / k e y > < v a l u e > < i n t > 4 2 9 < / i n t > < / v a l u e > < / i t e m > < i t e m > < k e y > < s t r i n g > P r e v a l e n c e   -   N e o p l a s m s   -   S e x :   B o t h   -   A g e :   5 - 1 4   y e a r s   ( N u m b e r ) < / s t r i n g > < / k e y > < v a l u e > < i n t > 4 2 2 < / i n t > < / v a l u e > < / i t e m > < i t e m > < k e y > < s t r i n g > P r e v a l e n c e   -   N e o p l a s m s   -   S e x :   B o t h   -   A g e :   U n d e r   5   ( N u m b e r ) < / s t r i n g > < / k e y > < v a l u e > < i n t > 4 0 8 < / i n t > < / v a l u e > < / i t e m > < / C o l u m n W i d t h s > < C o l u m n D i s p l a y I n d e x > < i t e m > < k e y > < s t r i n g > E n t i t y < / s t r i n g > < / k e y > < v a l u e > < i n t > 0 < / i n t > < / v a l u e > < / i t e m > < i t e m > < k e y > < s t r i n g > C o d e < / s t r i n g > < / k e y > < v a l u e > < i n t > 1 < / i n t > < / v a l u e > < / i t e m > < i t e m > < k e y > < s t r i n g > Y e a r < / s t r i n g > < / k e y > < v a l u e > < i n t > 2 < / i n t > < / v a l u e > < / i t e m > < i t e m > < k e y > < s t r i n g > P r e v a l e n c e   -   N e o p l a s m s   -   S e x :   B o t h   -   A g e :   7 0 +   y e a r s   ( N u m b e r ) < / s t r i n g > < / k e y > < v a l u e > < i n t > 3 < / i n t > < / v a l u e > < / i t e m > < i t e m > < k e y > < s t r i n g > P r e v a l e n c e   -   N e o p l a s m s   -   S e x :   B o t h   -   A g e :   5 0 - 6 9   y e a r s   ( N u m b e r ) < / s t r i n g > < / k e y > < v a l u e > < i n t > 4 < / i n t > < / v a l u e > < / i t e m > < i t e m > < k e y > < s t r i n g > P r e v a l e n c e   -   N e o p l a s m s   -   S e x :   B o t h   -   A g e :   1 5 - 4 9   y e a r s   ( N u m b e r ) < / s t r i n g > < / k e y > < v a l u e > < i n t > 5 < / i n t > < / v a l u e > < / i t e m > < i t e m > < k e y > < s t r i n g > P r e v a l e n c e   -   N e o p l a s m s   -   S e x :   B o t h   -   A g e :   5 - 1 4   y e a r s   ( N u m b e r ) < / s t r i n g > < / k e y > < v a l u e > < i n t > 6 < / i n t > < / v a l u e > < / i t e m > < i t e m > < k e y > < s t r i n g > P r e v a l e n c e   -   N e o p l a s m s   -   S e x :   B o t h   -   A g e :   U n d e r   5   ( N u m b e r ) < / s t r i n g > < / k e y > < v a l u e > < i n t > 7 < / 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M a n u a l C a l c M o d e " > < C u s t o m C o n t e n t > < ! [ C D A T A [ F a l s e ] ] > < / C u s t o m C o n t e n t > < / G e m i n i > 
</file>

<file path=customXml/item22.xml>��< ? x m l   v e r s i o n = " 1 . 0 "   e n c o d i n g = " U T F - 1 6 " ? > < G e m i n i   x m l n s = " h t t p : / / g e m i n i / p i v o t c u s t o m i z a t i o n / L i n k e d T a b l e U p d a t e M o d e " > < C u s t o m C o n t e n t > < ! [ C D A T A [ T r u e ] ] > < / 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 0 1   a n n u a l - n u m b e r - o f - d e a t h s - b y - c a u s e _ d 4 e f 4 7 e 7 - 3 8 0 2 - 4 1 9 d - 9 4 9 8 - 2 1 a 1 c 6 3 8 e 8 d d < / K e y > < V a l u e   x m l n s : a = " h t t p : / / s c h e m a s . d a t a c o n t r a c t . o r g / 2 0 0 4 / 0 7 / M i c r o s o f t . A n a l y s i s S e r v i c e s . C o m m o n " > < a : H a s F o c u s > t r u e < / a : H a s F o c u s > < a : S i z e A t D p i 9 6 > 1 1 3 < / a : S i z e A t D p i 9 6 > < a : V i s i b l e > t r u e < / a : V i s i b l e > < / V a l u e > < / K e y V a l u e O f s t r i n g S a n d b o x E d i t o r . M e a s u r e G r i d S t a t e S c d E 3 5 R y > < K e y V a l u e O f s t r i n g S a n d b o x E d i t o r . M e a s u r e G r i d S t a t e S c d E 3 5 R y > < K e y > 0 2   t o t a l - c a n c e r - d e a t h s - b y - t y p e _ 1 f b 3 8 a 2 3 - a c 7 6 - 4 1 d c - a 7 c f - 4 4 1 d 6 4 0 5 7 f 3 4 < / K e y > < V a l u e   x m l n s : a = " h t t p : / / s c h e m a s . d a t a c o n t r a c t . o r g / 2 0 0 4 / 0 7 / M i c r o s o f t . A n a l y s i s S e r v i c e s . C o m m o n " > < a : H a s F o c u s > t r u e < / a : H a s F o c u s > < a : S i z e A t D p i 9 6 > 1 1 3 < / a : S i z e A t D p i 9 6 > < a : V i s i b l e > t r u e < / a : V i s i b l e > < / V a l u e > < / K e y V a l u e O f s t r i n g S a n d b o x E d i t o r . M e a s u r e G r i d S t a t e S c d E 3 5 R y > < K e y V a l u e O f s t r i n g S a n d b o x E d i t o r . M e a s u r e G r i d S t a t e S c d E 3 5 R y > < K e y > 0 3   c a n c e r - d e a t h - r a t e s - b y - a g e _ b 4 2 4 f 2 6 7 - f 5 0 a - 4 7 5 b - b 4 3 e - 1 2 4 f 1 8 b e 8 3 9 a < / K e y > < V a l u e   x m l n s : a = " h t t p : / / s c h e m a s . d a t a c o n t r a c t . o r g / 2 0 0 4 / 0 7 / M i c r o s o f t . A n a l y s i s S e r v i c e s . C o m m o n " > < a : H a s F o c u s > t r u e < / a : H a s F o c u s > < a : S i z e A t D p i 9 6 > 1 1 3 < / a : S i z e A t D p i 9 6 > < a : V i s i b l e > t r u e < / a : V i s i b l e > < / V a l u e > < / K e y V a l u e O f s t r i n g S a n d b o x E d i t o r . M e a s u r e G r i d S t a t e S c d E 3 5 R y > < K e y V a l u e O f s t r i n g S a n d b o x E d i t o r . M e a s u r e G r i d S t a t e S c d E 3 5 R y > < K e y > 0 4 _ s h a r e - o f - p o p u l a t i o n - w i t h - c a n c e r - t y p e s _ _ f c 1 b 2 c 1 c - 1 6 f e - 4 d a d - b a 6 4 - e 6 5 8 d 1 d b 9 6 5 1 < / K e y > < V a l u e   x m l n s : a = " h t t p : / / s c h e m a s . d a t a c o n t r a c t . o r g / 2 0 0 4 / 0 7 / M i c r o s o f t . A n a l y s i s S e r v i c e s . C o m m o n " > < a : H a s F o c u s > t r u e < / a : H a s F o c u s > < a : S i z e A t D p i 9 6 > 1 1 3 < / a : S i z e A t D p i 9 6 > < a : V i s i b l e > t r u e < / a : V i s i b l e > < / V a l u e > < / K e y V a l u e O f s t r i n g S a n d b o x E d i t o r . M e a s u r e G r i d S t a t e S c d E 3 5 R y > < K e y V a l u e O f s t r i n g S a n d b o x E d i t o r . M e a s u r e G r i d S t a t e S c d E 3 5 R y > < K e y > 0 5 _ s h a r e - o f - p o p u l a t i o n - w i t h - c a n c e r _ 3 5 9 d c 5 4 0 - a e d 6 - 4 9 7 8 - 9 5 4 7 - f f d d f 3 4 f f 2 7 9 < / K e y > < V a l u e   x m l n s : a = " h t t p : / / s c h e m a s . d a t a c o n t r a c t . o r g / 2 0 0 4 / 0 7 / M i c r o s o f t . A n a l y s i s S e r v i c e s . C o m m o n " > < a : H a s F o c u s > t r u e < / a : H a s F o c u s > < a : S i z e A t D p i 9 6 > 1 1 3 < / a : S i z e A t D p i 9 6 > < a : V i s i b l e > t r u e < / a : V i s i b l e > < / V a l u e > < / K e y V a l u e O f s t r i n g S a n d b o x E d i t o r . M e a s u r e G r i d S t a t e S c d E 3 5 R y > < K e y V a l u e O f s t r i n g S a n d b o x E d i t o r . M e a s u r e G r i d S t a t e S c d E 3 5 R y > < K e y > 0 6   n u m b e r - o f - p e o p l e - w i t h - c a n c e r - b y - a g e _ 8 7 b 2 b 5 5 2 - 9 b 3 3 - 4 5 4 3 - 9 a 9 6 - 7 3 9 c 6 2 3 1 0 d 9 c < / K e y > < V a l u e   x m l n s : a = " h t t p : / / s c h e m a s . d a t a c o n t r a c t . o r g / 2 0 0 4 / 0 7 / M i c r o s o f t . A n a l y s i s S e r v i c e s . C o m m o n " > < a : H a s F o c u s > t r u e < / a : H a s F o c u s > < a : S i z e A t D p i 9 6 > 1 1 3 < / a : S i z e A t D p i 9 6 > < a : V i s i b l e > t r u e < / a : V i s i b l e > < / V a l u e > < / K e y V a l u e O f s t r i n g S a n d b o x E d i t o r . M e a s u r e G r i d S t a t e S c d E 3 5 R y > < K e y V a l u e O f s t r i n g S a n d b o x E d i t o r . M e a s u r e G r i d S t a t e S c d E 3 5 R y > < K e y > 0 7   s h a r e - o f - p o p u l a t i o n - w i t h - c a n c e r - b y - a g e _ 8 6 2 2 c c f 8 - a 8 9 5 - 4 6 8 5 - a b d b - 7 d c 4 4 f d 0 6 b 3 c < / K e y > < V a l u e   x m l n s : a = " h t t p : / / s c h e m a s . d a t a c o n t r a c t . o r g / 2 0 0 4 / 0 7 / M i c r o s o f t . A n a l y s i s S e r v i c e s . C o m m o n " > < a : H a s F o c u s > t r u e < / a : H a s F o c u s > < a : S i z e A t D p i 9 6 > 1 1 3 < / a : S i z e A t D p i 9 6 > < a : V i s i b l e > t r u e < / a : V i s i b l e > < / V a l u e > < / K e y V a l u e O f s t r i n g S a n d b o x E d i t o r . M e a s u r e G r i d S t a t e S c d E 3 5 R y > < K e y V a l u e O f s t r i n g S a n d b o x E d i t o r . M e a s u r e G r i d S t a t e S c d E 3 5 R y > < K e y > 0 8   d i s e a s e - b u r d e n - r a t e s - b y - c a n c e r - t y p e s _ 8 7 6 9 d 6 e 9 - 4 a 9 a - 4 1 0 b - 9 0 1 b - f d c 2 8 1 a 5 c 8 4 c < / K e y > < V a l u e   x m l n s : a = " h t t p : / / s c h e m a s . d a t a c o n t r a c t . o r g / 2 0 0 4 / 0 7 / M i c r o s o f t . A n a l y s i s S e r v i c e s . C o m m o n " > < a : H a s F o c u s > t r u e < / a : H a s F o c u s > < a : S i z e A t D p i 9 6 > 1 1 3 < / a : S i z e A t D p i 9 6 > < a : V i s i b l e > t r u e < / a : V i s i b l e > < / V a l u e > < / K e y V a l u e O f s t r i n g S a n d b o x E d i t o r . M e a s u r e G r i d S t a t e S c d E 3 5 R y > < K e y V a l u e O f s t r i n g S a n d b o x E d i t o r . M e a s u r e G r i d S t a t e S c d E 3 5 R y > < K e y > 0 9 _ c a n c e r - d e a t h s - r a t e - a n d - a g e - s t a n d a r d i z e d - r a t e - i n d e x _ 2 0 4 a a e 4 d - d c a 2 - 4 7 7 1 - a 8 3 c - f 9 0 0 7 e 3 0 2 5 3 a < / 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4.xml>��< ? x m l   v e r s i o n = " 1 . 0 "   e n c o d i n g = " U T F - 1 6 " ? > < G e m i n i   x m l n s = " h t t p : / / g e m i n i / p i v o t c u s t o m i z a t i o n / R e l a t i o n s h i p A u t o D e t e c t i o n E n a b l e d " > < C u s t o m C o n t e n t > < ! [ C D A T A [ T r u e ] ] > < / C u s t o m C o n t e n t > < / G e m i n i > 
</file>

<file path=customXml/item25.xml>��< ? x m l   v e r s i o n = " 1 . 0 "   e n c o d i n g = " U T F - 1 6 " ? > < G e m i n i   x m l n s = " h t t p : / / g e m i n i / p i v o t c u s t o m i z a t i o n / I s S a n d b o x E m b e d d e d " > < C u s t o m C o n t e n t > < ! [ C D A T A [ y e s ] ] > < / 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 2 0 2 3 - 0 6 - 1 3 T 2 0 : 3 3 : 5 2 . 7 6 1 1 9 3 8 + 0 5 : 3 0 < / L a s t P r o c e s s e d T i m e > < / D a t a M o d e l i n g S a n d b o x . S e r i a l i z e d S a n d b o x E r r o r C a c h e > ] ] > < / C u s t o m C o n t e n t > < / G e m i n i > 
</file>

<file path=customXml/item3.xml>��< ? x m l   v e r s i o n = " 1 . 0 "   e n c o d i n g = " U T F - 1 6 " ? > < G e m i n i   x m l n s = " h t t p : / / g e m i n i / p i v o t c u s t o m i z a t i o n / T a b l e X M L _ 0 3   c a n c e r - d e a t h - r a t e s - b y - a g e _ b 4 2 4 f 2 6 7 - f 5 0 a - 4 7 5 b - b 4 3 e - 1 2 4 f 1 8 b e 8 3 9 a " > < C u s t o m C o n t e n t > < ! [ C D A T A [ < T a b l e W i d g e t G r i d S e r i a l i z a t i o n   x m l n s : x s d = " h t t p : / / w w w . w 3 . o r g / 2 0 0 1 / X M L S c h e m a "   x m l n s : x s i = " h t t p : / / w w w . w 3 . o r g / 2 0 0 1 / X M L S c h e m a - i n s t a n c e " > < C o l u m n S u g g e s t e d T y p e   / > < C o l u m n F o r m a t   / > < C o l u m n A c c u r a c y   / > < C o l u m n C u r r e n c y S y m b o l   / > < C o l u m n P o s i t i v e P a t t e r n   / > < C o l u m n N e g a t i v e P a t t e r n   / > < C o l u m n W i d t h s > < i t e m > < k e y > < s t r i n g > E n t i t y < / s t r i n g > < / k e y > < v a l u e > < i n t > 7 1 < / i n t > < / v a l u e > < / i t e m > < i t e m > < k e y > < s t r i n g > C o d e < / s t r i n g > < / k e y > < v a l u e > < i n t > 6 8 < / i n t > < / v a l u e > < / i t e m > < i t e m > < k e y > < s t r i n g > Y e a r < / s t r i n g > < / k e y > < v a l u e > < i n t > 6 2 < / i n t > < / v a l u e > < / i t e m > < i t e m > < k e y > < s t r i n g > D e a t h s   -   N e o p l a s m s   -   S e x :   B o t h   -   A g e :   U n d e r   5   ( R a t e ) < / s t r i n g > < / k e y > < v a l u e > < i n t > 3 5 9 < / i n t > < / v a l u e > < / i t e m > < i t e m > < k e y > < s t r i n g > D e a t h s   -   N e o p l a s m s   -   S e x :   B o t h   -   A g e :   A g e - s t a n d a r d i z e d   ( R a t e ) < / s t r i n g > < / k e y > < v a l u e > < i n t > 4 2 0 < / i n t > < / v a l u e > < / i t e m > < i t e m > < k e y > < s t r i n g > D e a t h s   -   N e o p l a s m s   -   S e x :   B o t h   -   A g e :   A l l   A g e s   ( R a t e ) < / s t r i n g > < / k e y > < v a l u e > < i n t > 3 6 1 < / i n t > < / v a l u e > < / i t e m > < i t e m > < k e y > < s t r i n g > D e a t h s   -   N e o p l a s m s   -   S e x :   B o t h   -   A g e :   7 0 +   y e a r s   ( R a t e ) < / s t r i n g > < / k e y > < v a l u e > < i n t > 3 6 8 < / i n t > < / v a l u e > < / i t e m > < i t e m > < k e y > < s t r i n g > D e a t h s   -   N e o p l a s m s   -   S e x :   B o t h   -   A g e :   5 - 1 4   y e a r s   ( R a t e ) < / s t r i n g > < / k e y > < v a l u e > < i n t > 3 7 3 < / i n t > < / v a l u e > < / i t e m > < i t e m > < k e y > < s t r i n g > D e a t h s   -   N e o p l a s m s   -   S e x :   B o t h   -   A g e :   5 0 - 6 9   y e a r s   ( R a t e ) < / s t r i n g > < / k e y > < v a l u e > < i n t > 3 8 0 < / i n t > < / v a l u e > < / i t e m > < i t e m > < k e y > < s t r i n g > D e a t h s   -   N e o p l a s m s   -   S e x :   B o t h   -   A g e :   1 5 - 4 9   y e a r s   ( R a t e ) < / s t r i n g > < / k e y > < v a l u e > < i n t > 3 8 0 < / i n t > < / v a l u e > < / i t e m > < / C o l u m n W i d t h s > < C o l u m n D i s p l a y I n d e x > < i t e m > < k e y > < s t r i n g > E n t i t y < / s t r i n g > < / k e y > < v a l u e > < i n t > 0 < / i n t > < / v a l u e > < / i t e m > < i t e m > < k e y > < s t r i n g > C o d e < / s t r i n g > < / k e y > < v a l u e > < i n t > 1 < / i n t > < / v a l u e > < / i t e m > < i t e m > < k e y > < s t r i n g > Y e a r < / s t r i n g > < / k e y > < v a l u e > < i n t > 2 < / i n t > < / v a l u e > < / i t e m > < i t e m > < k e y > < s t r i n g > D e a t h s   -   N e o p l a s m s   -   S e x :   B o t h   -   A g e :   U n d e r   5   ( R a t e ) < / s t r i n g > < / k e y > < v a l u e > < i n t > 3 < / i n t > < / v a l u e > < / i t e m > < i t e m > < k e y > < s t r i n g > D e a t h s   -   N e o p l a s m s   -   S e x :   B o t h   -   A g e :   A g e - s t a n d a r d i z e d   ( R a t e ) < / s t r i n g > < / k e y > < v a l u e > < i n t > 4 < / i n t > < / v a l u e > < / i t e m > < i t e m > < k e y > < s t r i n g > D e a t h s   -   N e o p l a s m s   -   S e x :   B o t h   -   A g e :   A l l   A g e s   ( R a t e ) < / s t r i n g > < / k e y > < v a l u e > < i n t > 5 < / i n t > < / v a l u e > < / i t e m > < i t e m > < k e y > < s t r i n g > D e a t h s   -   N e o p l a s m s   -   S e x :   B o t h   -   A g e :   7 0 +   y e a r s   ( R a t e ) < / s t r i n g > < / k e y > < v a l u e > < i n t > 6 < / i n t > < / v a l u e > < / i t e m > < i t e m > < k e y > < s t r i n g > D e a t h s   -   N e o p l a s m s   -   S e x :   B o t h   -   A g e :   5 - 1 4   y e a r s   ( R a t e ) < / s t r i n g > < / k e y > < v a l u e > < i n t > 7 < / i n t > < / v a l u e > < / i t e m > < i t e m > < k e y > < s t r i n g > D e a t h s   -   N e o p l a s m s   -   S e x :   B o t h   -   A g e :   5 0 - 6 9   y e a r s   ( R a t e ) < / s t r i n g > < / k e y > < v a l u e > < i n t > 8 < / i n t > < / v a l u e > < / i t e m > < i t e m > < k e y > < s t r i n g > D e a t h s   -   N e o p l a s m s   -   S e x :   B o t h   -   A g e :   1 5 - 4 9   y e a r s   ( R a t e ) < / s t r i n g > < / k e y > < v a l u e > < i n t > 9 < / 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0 8   d i s e a s e - b u r d e n - r a t e s - b y - c a n c e r - t y p e s _ 8 7 6 9 d 6 e 9 - 4 a 9 a - 4 1 0 b - 9 0 1 b - f d c 2 8 1 a 5 c 8 4 c " > < C u s t o m C o n t e n t > < ! [ C D A T A [ < T a b l e W i d g e t G r i d S e r i a l i z a t i o n   x m l n s : x s d = " h t t p : / / w w w . w 3 . o r g / 2 0 0 1 / X M L S c h e m a "   x m l n s : x s i = " h t t p : / / w w w . w 3 . o r g / 2 0 0 1 / X M L S c h e m a - i n s t a n c e " > < C o l u m n S u g g e s t e d T y p e   / > < C o l u m n F o r m a t   / > < C o l u m n A c c u r a c y   / > < C o l u m n C u r r e n c y S y m b o l   / > < C o l u m n P o s i t i v e P a t t e r n   / > < C o l u m n N e g a t i v e P a t t e r n   / > < C o l u m n W i d t h s > < i t e m > < k e y > < s t r i n g > E n t i t y < / s t r i n g > < / k e y > < v a l u e > < i n t > 7 1 < / i n t > < / v a l u e > < / i t e m > < i t e m > < k e y > < s t r i n g > C o d e < / s t r i n g > < / k e y > < v a l u e > < i n t > 6 8 < / i n t > < / v a l u e > < / i t e m > < i t e m > < k e y > < s t r i n g > Y e a r < / s t r i n g > < / k e y > < v a l u e > < i n t > 6 2 < / i n t > < / v a l u e > < / i t e m > < i t e m > < k e y > < s t r i n g > D A L Y s   ( D i s a b i l i t y - A d j u s t e d   L i f e   Y e a r s )   -   O t h e r   p h a r y n x   c a n c e r   - < / s t r i n g > < / k e y > < v a l u e > < i n t > 4 1 5 < / i n t > < / v a l u e > < / i t e m > < i t e m > < k e y > < s t r i n g > D A L Y s   ( D i s a b i l i t y - A d j u s t e d   L i f e   Y e a r s )   -   L i v e r   c a n c e r   -   S e x :   B o t < / s t r i n g > < / k e y > < v a l u e > < i n t > 4 0 9 < / i n t > < / v a l u e > < / i t e m > < i t e m > < k e y > < s t r i n g > D A L Y s   ( D i s a b i l i t y - A d j u s t e d   L i f e   Y e a r s )   -   B r e a s t   c a n c e r   -   S e x :   B o < / s t r i n g > < / k e y > < v a l u e > < i n t > 4 1 3 < / i n t > < / v a l u e > < / i t e m > < i t e m > < k e y > < s t r i n g > D A L Y s   ( D i s a b i l i t y - A d j u s t e d   L i f e   Y e a r s )   -   T r a c h e a l ,   b r o n c h u s ,   a n d < / s t r i n g > < / k e y > < v a l u e > < i n t > 4 2 0 < / i n t > < / v a l u e > < / i t e m > < i t e m > < k e y > < s t r i n g > D A L Y s   ( D i s a b i l i t y - A d j u s t e d   L i f e   Y e a r s )   -   G a l l b l a d d e r   a n d   b i l i a r y < / s t r i n g > < / k e y > < v a l u e > < i n t > 4 1 5 < / i n t > < / v a l u e > < / i t e m > < i t e m > < k e y > < s t r i n g > D A L Y s   ( D i s a b i l i t y - A d j u s t e d   L i f e   Y e a r s )   -   K i d n e y   c a n c e r   -   S e x :   B o < / s t r i n g > < / k e y > < v a l u e > < i n t > 4 1 7 < / i n t > < / v a l u e > < / i t e m > < i t e m > < k e y > < s t r i n g > D A L Y s   ( D i s a b i l i t y - A d j u s t e d   L i f e   Y e a r s )   -   L a r y n x   c a n c e r   -   S e x :   B o < / s t r i n g > < / k e y > < v a l u e > < i n t > 4 1 4 < / i n t > < / v a l u e > < / i t e m > < i t e m > < k e y > < s t r i n g > D A L Y s   ( D i s a b i l i t y - A d j u s t e d   L i f e   Y e a r s )   -   S t o m a c h   c a n c e r   -   S e x :   B < / s t r i n g > < / k e y > < v a l u e > < i n t > 4 1 9 < / i n t > < / v a l u e > < / i t e m > < i t e m > < k e y > < s t r i n g > D A L Y s   ( D i s a b i l i t y - A d j u s t e d   L i f e   Y e a r s )   -   T h y r o i d   c a n c e r   -   S e x :   B < / s t r i n g > < / k e y > < v a l u e > < i n t > 4 1 3 < / i n t > < / v a l u e > < / i t e m > < i t e m > < k e y > < s t r i n g > D A L Y s   ( D i s a b i l i t y - A d j u s t e d   L i f e   Y e a r s )   -   U t e r i n e   c a n c e r   -   S e x :   B < / s t r i n g > < / k e y > < v a l u e > < i n t > 4 1 3 < / i n t > < / v a l u e > < / i t e m > < i t e m > < k e y > < s t r i n g > D A L Y s   ( D i s a b i l i t y - A d j u s t e d   L i f e   Y e a r s )   -   O v a r i a n   c a n c e r   -   S e x :   B < / s t r i n g > < / k e y > < v a l u e > < i n t > 4 1 4 < / i n t > < / v a l u e > < / i t e m > < i t e m > < k e y > < s t r i n g > D A L Y s   ( D i s a b i l i t y - A d j u s t e d   L i f e   Y e a r s )   -   B l a d d e r   c a n c e r   -   S e x :   B < / s t r i n g > < / k e y > < v a l u e > < i n t > 4 1 4 < / i n t > < / v a l u e > < / i t e m > < i t e m > < k e y > < s t r i n g > D A L Y s   ( D i s a b i l i t y - A d j u s t e d   L i f e   Y e a r s )   -   C e r v i c a l   c a n c e r   -   S e x : < / s t r i n g > < / k e y > < v a l u e > < i n t > 4 0 4 < / i n t > < / v a l u e > < / i t e m > < i t e m > < k e y > < s t r i n g > D A L Y s   ( D i s a b i l i t y - A d j u s t e d   L i f e   Y e a r s )   -   P r o s t a t e   c a n c e r   -   S e x : < / s t r i n g > < / k e y > < v a l u e > < i n t > 4 0 7 < / i n t > < / v a l u e > < / i t e m > < i t e m > < k e y > < s t r i n g > D A L Y s   ( D i s a b i l i t y - A d j u s t e d   L i f e   Y e a r s )   -   B r a i n   a n d   c e n t r a l   n e r v o < / s t r i n g > < / k e y > < v a l u e > < i n t > 4 1 8 < / i n t > < / v a l u e > < / i t e m > < i t e m > < k e y > < s t r i n g > D A L Y s   ( D i s a b i l i t y - A d j u s t e d   L i f e   Y e a r s )   -   P a n c r e a t i c   c a n c e r   -   S e x < / s t r i n g > < / k e y > < v a l u e > < i n t > 4 1 4 < / i n t > < / v a l u e > < / i t e m > < i t e m > < k e y > < s t r i n g > D A L Y s   ( D i s a b i l i t y - A d j u s t e d   L i f e   Y e a r s )   -   T e s t i c u l a r   c a n c e r   -   S e x < / s t r i n g > < / k e y > < v a l u e > < i n t > 4 0 9 < / i n t > < / v a l u e > < / i t e m > < i t e m > < k e y > < s t r i n g > D A L Y s   ( D i s a b i l i t y - A d j u s t e d   L i f e   Y e a r s )   -   E s o p h a g e a l   c a n c e r   -   S e x < / s t r i n g > < / k e y > < v a l u e > < i n t > 4 2 1 < / i n t > < / v a l u e > < / i t e m > < i t e m > < k e y > < s t r i n g > D A L Y s   ( D i s a b i l i t y - A d j u s t e d   L i f e   Y e a r s )   -   N a s o p h a r y n x   c a n c e r   -   S e < / s t r i n g > < / k e y > < v a l u e > < i n t > 4 2 5 < / i n t > < / v a l u e > < / i t e m > < i t e m > < k e y > < s t r i n g > D A L Y s   ( D i s a b i l i t y - A d j u s t e d   L i f e   Y e a r s )   -   C o l o n   a n d   r e c t u m   c a n c e r < / s t r i n g > < / k e y > < v a l u e > < i n t > 4 2 7 < / i n t > < / v a l u e > < / i t e m > < i t e m > < k e y > < s t r i n g > D A L Y s   ( D i s a b i l i t y - A d j u s t e d   L i f e   Y e a r s )   -   N o n - m e l a n o m a   s k i n   c a n c e < / s t r i n g > < / k e y > < v a l u e > < i n t > 4 3 8 < / i n t > < / v a l u e > < / i t e m > < i t e m > < k e y > < s t r i n g > D A L Y s   ( D i s a b i l i t y - A d j u s t e d   L i f e   Y e a r s )   -   L i p   a n d   o r a l   c a v i t y   c a n < / s t r i n g > < / k e y > < v a l u e > < i n t > 4 0 9 < / i n t > < / v a l u e > < / i t e m > < i t e m > < k e y > < s t r i n g > D A L Y s   ( D i s a b i l i t y - A d j u s t e d   L i f e   Y e a r s )   -   M a l i g n a n t   s k i n   m e l a n o m a < / s t r i n g > < / k e y > < v a l u e > < i n t > 4 3 4 < / i n t > < / v a l u e > < / i t e m > < i t e m > < k e y > < s t r i n g > D A L Y s   ( D i s a b i l i t y - A d j u s t e d   L i f e   Y e a r s )   -   O t h e r   m a l i g n a n t   n e o p l a s < / s t r i n g > < / k e y > < v a l u e > < i n t > 4 2 8 < / i n t > < / v a l u e > < / i t e m > < i t e m > < k e y > < s t r i n g > D A L Y s   ( D i s a b i l i t y - A d j u s t e d   L i f e   Y e a r s )   -   M e s o t h e l i o m a   -   S e x :   B o t < / s t r i n g > < / k e y > < v a l u e > < i n t > 4 2 6 < / i n t > < / v a l u e > < / i t e m > < i t e m > < k e y > < s t r i n g > D A L Y s   ( D i s a b i l i t y - A d j u s t e d   L i f e   Y e a r s )   -   H o d g k i n   l y m p h o m a   -   S e x : < / s t r i n g > < / k e y > < v a l u e > < i n t > 4 3 2 < / i n t > < / v a l u e > < / i t e m > < i t e m > < k e y > < s t r i n g > D A L Y s   ( D i s a b i l i t y - A d j u s t e d   L i f e   Y e a r s )   -   N o n - H o d g k i n   l y m p h o m a   - < / s t r i n g > < / k e y > < v a l u e > < i n t > 4 3 4 < / i n t > < / v a l u e > < / i t e m > < / C o l u m n W i d t h s > < C o l u m n D i s p l a y I n d e x > < i t e m > < k e y > < s t r i n g > E n t i t y < / s t r i n g > < / k e y > < v a l u e > < i n t > 0 < / i n t > < / v a l u e > < / i t e m > < i t e m > < k e y > < s t r i n g > C o d e < / s t r i n g > < / k e y > < v a l u e > < i n t > 1 < / i n t > < / v a l u e > < / i t e m > < i t e m > < k e y > < s t r i n g > Y e a r < / s t r i n g > < / k e y > < v a l u e > < i n t > 2 < / i n t > < / v a l u e > < / i t e m > < i t e m > < k e y > < s t r i n g > D A L Y s   ( D i s a b i l i t y - A d j u s t e d   L i f e   Y e a r s )   -   O t h e r   p h a r y n x   c a n c e r   - < / s t r i n g > < / k e y > < v a l u e > < i n t > 3 < / i n t > < / v a l u e > < / i t e m > < i t e m > < k e y > < s t r i n g > D A L Y s   ( D i s a b i l i t y - A d j u s t e d   L i f e   Y e a r s )   -   L i v e r   c a n c e r   -   S e x :   B o t < / s t r i n g > < / k e y > < v a l u e > < i n t > 4 < / i n t > < / v a l u e > < / i t e m > < i t e m > < k e y > < s t r i n g > D A L Y s   ( D i s a b i l i t y - A d j u s t e d   L i f e   Y e a r s )   -   B r e a s t   c a n c e r   -   S e x :   B o < / s t r i n g > < / k e y > < v a l u e > < i n t > 5 < / i n t > < / v a l u e > < / i t e m > < i t e m > < k e y > < s t r i n g > D A L Y s   ( D i s a b i l i t y - A d j u s t e d   L i f e   Y e a r s )   -   T r a c h e a l ,   b r o n c h u s ,   a n d < / s t r i n g > < / k e y > < v a l u e > < i n t > 6 < / i n t > < / v a l u e > < / i t e m > < i t e m > < k e y > < s t r i n g > D A L Y s   ( D i s a b i l i t y - A d j u s t e d   L i f e   Y e a r s )   -   G a l l b l a d d e r   a n d   b i l i a r y < / s t r i n g > < / k e y > < v a l u e > < i n t > 7 < / i n t > < / v a l u e > < / i t e m > < i t e m > < k e y > < s t r i n g > D A L Y s   ( D i s a b i l i t y - A d j u s t e d   L i f e   Y e a r s )   -   K i d n e y   c a n c e r   -   S e x :   B o < / s t r i n g > < / k e y > < v a l u e > < i n t > 8 < / i n t > < / v a l u e > < / i t e m > < i t e m > < k e y > < s t r i n g > D A L Y s   ( D i s a b i l i t y - A d j u s t e d   L i f e   Y e a r s )   -   L a r y n x   c a n c e r   -   S e x :   B o < / s t r i n g > < / k e y > < v a l u e > < i n t > 9 < / i n t > < / v a l u e > < / i t e m > < i t e m > < k e y > < s t r i n g > D A L Y s   ( D i s a b i l i t y - A d j u s t e d   L i f e   Y e a r s )   -   S t o m a c h   c a n c e r   -   S e x :   B < / s t r i n g > < / k e y > < v a l u e > < i n t > 1 0 < / i n t > < / v a l u e > < / i t e m > < i t e m > < k e y > < s t r i n g > D A L Y s   ( D i s a b i l i t y - A d j u s t e d   L i f e   Y e a r s )   -   T h y r o i d   c a n c e r   -   S e x :   B < / s t r i n g > < / k e y > < v a l u e > < i n t > 1 1 < / i n t > < / v a l u e > < / i t e m > < i t e m > < k e y > < s t r i n g > D A L Y s   ( D i s a b i l i t y - A d j u s t e d   L i f e   Y e a r s )   -   U t e r i n e   c a n c e r   -   S e x :   B < / s t r i n g > < / k e y > < v a l u e > < i n t > 1 2 < / i n t > < / v a l u e > < / i t e m > < i t e m > < k e y > < s t r i n g > D A L Y s   ( D i s a b i l i t y - A d j u s t e d   L i f e   Y e a r s )   -   O v a r i a n   c a n c e r   -   S e x :   B < / s t r i n g > < / k e y > < v a l u e > < i n t > 1 3 < / i n t > < / v a l u e > < / i t e m > < i t e m > < k e y > < s t r i n g > D A L Y s   ( D i s a b i l i t y - A d j u s t e d   L i f e   Y e a r s )   -   B l a d d e r   c a n c e r   -   S e x :   B < / s t r i n g > < / k e y > < v a l u e > < i n t > 1 4 < / i n t > < / v a l u e > < / i t e m > < i t e m > < k e y > < s t r i n g > D A L Y s   ( D i s a b i l i t y - A d j u s t e d   L i f e   Y e a r s )   -   C e r v i c a l   c a n c e r   -   S e x : < / s t r i n g > < / k e y > < v a l u e > < i n t > 1 5 < / i n t > < / v a l u e > < / i t e m > < i t e m > < k e y > < s t r i n g > D A L Y s   ( D i s a b i l i t y - A d j u s t e d   L i f e   Y e a r s )   -   P r o s t a t e   c a n c e r   -   S e x : < / s t r i n g > < / k e y > < v a l u e > < i n t > 1 6 < / i n t > < / v a l u e > < / i t e m > < i t e m > < k e y > < s t r i n g > D A L Y s   ( D i s a b i l i t y - A d j u s t e d   L i f e   Y e a r s )   -   B r a i n   a n d   c e n t r a l   n e r v o < / s t r i n g > < / k e y > < v a l u e > < i n t > 1 7 < / i n t > < / v a l u e > < / i t e m > < i t e m > < k e y > < s t r i n g > D A L Y s   ( D i s a b i l i t y - A d j u s t e d   L i f e   Y e a r s )   -   P a n c r e a t i c   c a n c e r   -   S e x < / s t r i n g > < / k e y > < v a l u e > < i n t > 1 8 < / i n t > < / v a l u e > < / i t e m > < i t e m > < k e y > < s t r i n g > D A L Y s   ( D i s a b i l i t y - A d j u s t e d   L i f e   Y e a r s )   -   T e s t i c u l a r   c a n c e r   -   S e x < / s t r i n g > < / k e y > < v a l u e > < i n t > 1 9 < / i n t > < / v a l u e > < / i t e m > < i t e m > < k e y > < s t r i n g > D A L Y s   ( D i s a b i l i t y - A d j u s t e d   L i f e   Y e a r s )   -   E s o p h a g e a l   c a n c e r   -   S e x < / s t r i n g > < / k e y > < v a l u e > < i n t > 2 0 < / i n t > < / v a l u e > < / i t e m > < i t e m > < k e y > < s t r i n g > D A L Y s   ( D i s a b i l i t y - A d j u s t e d   L i f e   Y e a r s )   -   N a s o p h a r y n x   c a n c e r   -   S e < / s t r i n g > < / k e y > < v a l u e > < i n t > 2 1 < / i n t > < / v a l u e > < / i t e m > < i t e m > < k e y > < s t r i n g > D A L Y s   ( D i s a b i l i t y - A d j u s t e d   L i f e   Y e a r s )   -   C o l o n   a n d   r e c t u m   c a n c e r < / s t r i n g > < / k e y > < v a l u e > < i n t > 2 2 < / i n t > < / v a l u e > < / i t e m > < i t e m > < k e y > < s t r i n g > D A L Y s   ( D i s a b i l i t y - A d j u s t e d   L i f e   Y e a r s )   -   N o n - m e l a n o m a   s k i n   c a n c e < / s t r i n g > < / k e y > < v a l u e > < i n t > 2 3 < / i n t > < / v a l u e > < / i t e m > < i t e m > < k e y > < s t r i n g > D A L Y s   ( D i s a b i l i t y - A d j u s t e d   L i f e   Y e a r s )   -   L i p   a n d   o r a l   c a v i t y   c a n < / s t r i n g > < / k e y > < v a l u e > < i n t > 2 4 < / i n t > < / v a l u e > < / i t e m > < i t e m > < k e y > < s t r i n g > D A L Y s   ( D i s a b i l i t y - A d j u s t e d   L i f e   Y e a r s )   -   M a l i g n a n t   s k i n   m e l a n o m a < / s t r i n g > < / k e y > < v a l u e > < i n t > 2 5 < / i n t > < / v a l u e > < / i t e m > < i t e m > < k e y > < s t r i n g > D A L Y s   ( D i s a b i l i t y - A d j u s t e d   L i f e   Y e a r s )   -   O t h e r   m a l i g n a n t   n e o p l a s < / s t r i n g > < / k e y > < v a l u e > < i n t > 2 6 < / i n t > < / v a l u e > < / i t e m > < i t e m > < k e y > < s t r i n g > D A L Y s   ( D i s a b i l i t y - A d j u s t e d   L i f e   Y e a r s )   -   M e s o t h e l i o m a   -   S e x :   B o t < / s t r i n g > < / k e y > < v a l u e > < i n t > 2 7 < / i n t > < / v a l u e > < / i t e m > < i t e m > < k e y > < s t r i n g > D A L Y s   ( D i s a b i l i t y - A d j u s t e d   L i f e   Y e a r s )   -   H o d g k i n   l y m p h o m a   -   S e x : < / s t r i n g > < / k e y > < v a l u e > < i n t > 2 8 < / i n t > < / v a l u e > < / i t e m > < i t e m > < k e y > < s t r i n g > D A L Y s   ( D i s a b i l i t y - A d j u s t e d   L i f e   Y e a r s )   -   N o n - H o d g k i n   l y m p h o m a   - < / s t r i n g > < / k e y > < v a l u e > < i n t > 2 9 < / 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0 9 _ c a n c e r - d e a t h s - r a t e - a n d - a g e - s t a n d a r d i z e d - r a t e - i n d e x _ 2 0 4 a a e 4 d - d c a 2 - 4 7 7 1 - a 8 3 c - f 9 0 0 7 e 3 0 2 5 3 a " > < C u s t o m C o n t e n t > < ! [ C D A T A [ < T a b l e W i d g e t G r i d S e r i a l i z a t i o n   x m l n s : x s d = " h t t p : / / w w w . w 3 . o r g / 2 0 0 1 / X M L S c h e m a "   x m l n s : x s i = " h t t p : / / w w w . w 3 . o r g / 2 0 0 1 / X M L S c h e m a - i n s t a n c e " > < C o l u m n S u g g e s t e d T y p e   / > < C o l u m n F o r m a t   / > < C o l u m n A c c u r a c y   / > < C o l u m n C u r r e n c y S y m b o l   / > < C o l u m n P o s i t i v e P a t t e r n   / > < C o l u m n N e g a t i v e P a t t e r n   / > < C o l u m n W i d t h s > < i t e m > < k e y > < s t r i n g > E n t i t y < / s t r i n g > < / k e y > < v a l u e > < i n t > 7 1 < / i n t > < / v a l u e > < / i t e m > < i t e m > < k e y > < s t r i n g > C o d e < / s t r i n g > < / k e y > < v a l u e > < i n t > 6 8 < / i n t > < / v a l u e > < / i t e m > < i t e m > < k e y > < s t r i n g > Y e a r < / s t r i n g > < / k e y > < v a l u e > < i n t > 6 2 < / i n t > < / v a l u e > < / i t e m > < i t e m > < k e y > < s t r i n g > D e a t h s   -   N e o p l a s m s   -   S e x :   B o t h   -   A g e :   A g e - s t a n d a r d i z e d   ( R a t e ) < / s t r i n g > < / k e y > < v a l u e > < i n t > 4 2 0 < / i n t > < / v a l u e > < / i t e m > < i t e m > < k e y > < s t r i n g > D e a t h s   -   N e o p l a s m s   -   S e x :   B o t h   -   A g e :   A l l   A g e s   ( R a t e ) < / s t r i n g > < / k e y > < v a l u e > < i n t > 3 6 1 < / i n t > < / v a l u e > < / i t e m > < i t e m > < k e y > < s t r i n g > D e a t h s   -   N e o p l a s m s   -   S e x :   B o t h   -   A g e :   A l l   A g e s   ( N u m b e r ) < / s t r i n g > < / k e y > < v a l u e > < i n t > 3 8 4 < / i n t > < / v a l u e > < / i t e m > < / C o l u m n W i d t h s > < C o l u m n D i s p l a y I n d e x > < i t e m > < k e y > < s t r i n g > E n t i t y < / s t r i n g > < / k e y > < v a l u e > < i n t > 0 < / i n t > < / v a l u e > < / i t e m > < i t e m > < k e y > < s t r i n g > C o d e < / s t r i n g > < / k e y > < v a l u e > < i n t > 1 < / i n t > < / v a l u e > < / i t e m > < i t e m > < k e y > < s t r i n g > Y e a r < / s t r i n g > < / k e y > < v a l u e > < i n t > 2 < / i n t > < / v a l u e > < / i t e m > < i t e m > < k e y > < s t r i n g > D e a t h s   -   N e o p l a s m s   -   S e x :   B o t h   -   A g e :   A g e - s t a n d a r d i z e d   ( R a t e ) < / s t r i n g > < / k e y > < v a l u e > < i n t > 3 < / i n t > < / v a l u e > < / i t e m > < i t e m > < k e y > < s t r i n g > D e a t h s   -   N e o p l a s m s   -   S e x :   B o t h   -   A g e :   A l l   A g e s   ( R a t e ) < / s t r i n g > < / k e y > < v a l u e > < i n t > 4 < / i n t > < / v a l u e > < / i t e m > < i t e m > < k e y > < s t r i n g > D e a t h s   -   N e o p l a s m s   -   S e x :   B o t h   -   A g e :   A l l   A g e s   ( N u m b e r ) < / s t r i n g > < / k e y > < v a l u e > < i n t > 5 < / 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0 2   t o t a l - c a n c e r - d e a t h s - b y - t y p e _ 1 f b 3 8 a 2 3 - a c 7 6 - 4 1 d c - a 7 c f - 4 4 1 d 6 4 0 5 7 f 3 4 " > < C u s t o m C o n t e n t > < ! [ C D A T A [ < T a b l e W i d g e t G r i d S e r i a l i z a t i o n   x m l n s : x s d = " h t t p : / / w w w . w 3 . o r g / 2 0 0 1 / X M L S c h e m a "   x m l n s : x s i = " h t t p : / / w w w . w 3 . o r g / 2 0 0 1 / X M L S c h e m a - i n s t a n c e " > < C o l u m n S u g g e s t e d T y p e   / > < C o l u m n F o r m a t   / > < C o l u m n A c c u r a c y   / > < C o l u m n C u r r e n c y S y m b o l   / > < C o l u m n P o s i t i v e P a t t e r n   / > < C o l u m n N e g a t i v e P a t t e r n   / > < C o l u m n W i d t h s > < i t e m > < k e y > < s t r i n g > E n t i t y < / s t r i n g > < / k e y > < v a l u e > < i n t > 7 1 < / i n t > < / v a l u e > < / i t e m > < i t e m > < k e y > < s t r i n g > C o d e < / s t r i n g > < / k e y > < v a l u e > < i n t > 6 8 < / i n t > < / v a l u e > < / i t e m > < i t e m > < k e y > < s t r i n g > Y e a r < / s t r i n g > < / k e y > < v a l u e > < i n t > 6 2 < / i n t > < / v a l u e > < / i t e m > < i t e m > < k e y > < s t r i n g > D e a t h s   -   L i v e r   c a n c e r   -   S e x :   B o t h   -   A g e :   A l l   A g e s   ( N u m b e r ) < / s t r i n g > < / k e y > < v a l u e > < i n t > 3 8 8 < / i n t > < / v a l u e > < / i t e m > < i t e m > < k e y > < s t r i n g > D e a t h s   -   K i d n e y   c a n c e r   -   S e x :   B o t h   -   A g e :   A l l   A g e s   ( N u m b e r ) < / s t r i n g > < / k e y > < v a l u e > < i n t > 4 0 1 < / i n t > < / v a l u e > < / i t e m > < i t e m > < k e y > < s t r i n g > D e a t h s   -   L i p   a n d   o r a l   c a v i t y   c a n c e r   -   S e x :   B o t h   -   A g e :   A l l   A g e s < / s t r i n g > < / k e y > < v a l u e > < i n t > 4 0 4 < / i n t > < / v a l u e > < / i t e m > < i t e m > < k e y > < s t r i n g > D e a t h s   -   T r a c h e a l ,   b r o n c h u s ,   a n d   l u n g   c a n c e r   -   S e x :   B o t h   -   A g e : < / s t r i n g > < / k e y > < v a l u e > < i n t > 4 1 6 < / i n t > < / v a l u e > < / i t e m > < i t e m > < k e y > < s t r i n g > D e a t h s   -   L a r y n x   c a n c e r   -   S e x :   B o t h   -   A g e :   A l l   A g e s   ( N u m b e r ) < / s t r i n g > < / k e y > < v a l u e > < i n t > 3 9 8 < / i n t > < / v a l u e > < / i t e m > < i t e m > < k e y > < s t r i n g > D e a t h s   -   G a l l b l a d d e r   a n d   b i l i a r y   t r a c t   c a n c e r   -   S e x :   B o t h   -   A g e : < / s t r i n g > < / k e y > < v a l u e > < i n t > 4 1 2 < / i n t > < / v a l u e > < / i t e m > < i t e m > < k e y > < s t r i n g > D e a t h s   -   M a l i g n a n t   s k i n   m e l a n o m a   -   S e x :   B o t h   -   A g e :   A l l   A g e s   ( N u < / s t r i n g > < / k e y > < v a l u e > < i n t > 4 3 6 < / i n t > < / v a l u e > < / i t e m > < i t e m > < k e y > < s t r i n g > D e a t h s   -   L e u k e m i a   -   S e x :   B o t h   -   A g e :   A l l   A g e s   ( N u m b e r ) < / s t r i n g > < / k e y > < v a l u e > < i n t > 3 7 5 < / i n t > < / v a l u e > < / i t e m > < i t e m > < k e y > < s t r i n g > D e a t h s   -   H o d g k i n   l y m p h o m a   -   S e x :   B o t h   -   A g e :   A l l   A g e s   ( N u m b e r ) < / s t r i n g > < / k e y > < v a l u e > < i n t > 4 3 5 < / i n t > < / v a l u e > < / i t e m > < i t e m > < k e y > < s t r i n g > D e a t h s   -   M u l t i p l e   m y e l o m a   -   S e x :   B o t h   -   A g e :   A l l   A g e s   ( N u m b e r ) < / s t r i n g > < / k e y > < v a l u e > < i n t > 4 2 8 < / i n t > < / v a l u e > < / i t e m > < i t e m > < k e y > < s t r i n g > D e a t h s   -   O t h e r   n e o p l a s m s   -   S e x :   B o t h   -   A g e :   A l l   A g e s   ( N u m b e r ) < / s t r i n g > < / k e y > < v a l u e > < i n t > 4 2 1 < / i n t > < / v a l u e > < / i t e m > < i t e m > < k e y > < s t r i n g > D e a t h s   -   B r e a s t   c a n c e r   -   S e x :   B o t h   -   A g e :   A l l   A g e s   ( N u m b e r ) < / s t r i n g > < / k e y > < v a l u e > < i n t > 3 9 7 < / i n t > < / v a l u e > < / i t e m > < i t e m > < k e y > < s t r i n g > D e a t h s   -   P r o s t a t e   c a n c e r   -   S e x :   B o t h   -   A g e :   A l l   A g e s   ( N u m b e r ) < / s t r i n g > < / k e y > < v a l u e > < i n t > 4 1 0 < / i n t > < / v a l u e > < / i t e m > < i t e m > < k e y > < s t r i n g > D e a t h s   -   T h y r o i d   c a n c e r   -   S e x :   B o t h   -   A g e :   A l l   A g e s   ( N u m b e r ) < / s t r i n g > < / k e y > < v a l u e > < i n t > 4 0 5 < / i n t > < / v a l u e > < / i t e m > < i t e m > < k e y > < s t r i n g > D e a t h s   -   S t o m a c h   c a n c e r   -   S e x :   B o t h   -   A g e :   A l l   A g e s   ( N u m b e r ) < / s t r i n g > < / k e y > < v a l u e > < i n t > 4 1 1 < / i n t > < / v a l u e > < / i t e m > < i t e m > < k e y > < s t r i n g > D e a t h s   -   B l a d d e r   c a n c e r   -   S e x :   B o t h   -   A g e :   A l l   A g e s   ( N u m b e r ) < / s t r i n g > < / k e y > < v a l u e > < i n t > 4 0 6 < / i n t > < / v a l u e > < / i t e m > < i t e m > < k e y > < s t r i n g > D e a t h s   -   U t e r i n e   c a n c e r   -   S e x :   B o t h   -   A g e :   A l l   A g e s   ( N u m b e r ) < / s t r i n g > < / k e y > < v a l u e > < i n t > 4 0 5 < / i n t > < / v a l u e > < / i t e m > < i t e m > < k e y > < s t r i n g > D e a t h s   -   O v a r i a n   c a n c e r   -   S e x :   B o t h   -   A g e :   A l l   A g e s   ( N u m b e r ) < / s t r i n g > < / k e y > < v a l u e > < i n t > 4 0 6 < / i n t > < / v a l u e > < / i t e m > < i t e m > < k e y > < s t r i n g > D e a t h s   -   C e r v i c a l   c a n c e r   -   S e x :   B o t h   -   A g e :   A l l   A g e s   ( N u m b e r ) < / s t r i n g > < / k e y > < v a l u e > < i n t > 4 0 7 < / i n t > < / v a l u e > < / i t e m > < i t e m > < k e y > < s t r i n g > D e a t h s   -   B r a i n   a n d   c e n t r a l   n e r v o u s   s y s t e m   c a n c e r   -   S e x :   B o t h   -   A < / s t r i n g > < / k e y > < v a l u e > < i n t > 4 2 6 < / i n t > < / v a l u e > < / i t e m > < i t e m > < k e y > < s t r i n g > D e a t h s   -   N o n - H o d g k i n   l y m p h o m a   -   S e x :   B o t h   -   A g e :   A l l   A g e s   ( N u m b e < / s t r i n g > < / k e y > < v a l u e > < i n t > 4 5 6 < / i n t > < / v a l u e > < / i t e m > < i t e m > < k e y > < s t r i n g > D e a t h s   -   P a n c r e a t i c   c a n c e r   -   S e x :   B o t h   -   A g e :   A l l   A g e s   ( N u m b e r ) < / s t r i n g > < / k e y > < v a l u e > < i n t > 4 2 1 < / i n t > < / v a l u e > < / i t e m > < i t e m > < k e y > < s t r i n g > D e a t h s   -   E s o p h a g e a l   c a n c e r   -   S e x :   B o t h   -   A g e :   A l l   A g e s   ( N u m b e r ) < / s t r i n g > < / k e y > < v a l u e > < i n t > 4 2 8 < / i n t > < / v a l u e > < / i t e m > < i t e m > < k e y > < s t r i n g > D e a t h s   -   T e s t i c u l a r   c a n c e r   -   S e x :   B o t h   -   A g e :   A l l   A g e s   ( N u m b e r ) < / s t r i n g > < / k e y > < v a l u e > < i n t > 4 1 6 < / i n t > < / v a l u e > < / i t e m > < i t e m > < k e y > < s t r i n g > D e a t h s   -   N a s o p h a r y n x   c a n c e r   -   S e x :   B o t h   -   A g e :   A l l   A g e s   ( N u m b e r ) < / s t r i n g > < / k e y > < v a l u e > < i n t > 4 3 9 < / i n t > < / v a l u e > < / i t e m > < i t e m > < k e y > < s t r i n g > D e a t h s   -   O t h e r   p h a r y n x   c a n c e r   -   S e x :   B o t h   -   A g e :   A l l   A g e s   ( N u m b e < / s t r i n g > < / k e y > < v a l u e > < i n t > 4 3 7 < / i n t > < / v a l u e > < / i t e m > < i t e m > < k e y > < s t r i n g > D e a t h s   -   C o l o n   a n d   r e c t u m   c a n c e r   -   S e x :   B o t h   -   A g e :   A l l   A g e s   ( N u < / s t r i n g > < / k e y > < v a l u e > < i n t > 4 2 9 < / i n t > < / v a l u e > < / i t e m > < i t e m > < k e y > < s t r i n g > D e a t h s   -   N o n - m e l a n o m a   s k i n   c a n c e r   -   S e x :   B o t h   -   A g e :   A l l   A g e s   ( N < / s t r i n g > < / k e y > < v a l u e > < i n t > 4 3 7 < / i n t > < / v a l u e > < / i t e m > < i t e m > < k e y > < s t r i n g > D e a t h s   -   M e s o t h e l i o m a   -   S e x :   B o t h   -   A g e :   A l l   A g e s   ( N u m b e r ) < / s t r i n g > < / k e y > < v a l u e > < i n t > 4 0 5 < / i n t > < / v a l u e > < / i t e m > < / C o l u m n W i d t h s > < C o l u m n D i s p l a y I n d e x > < i t e m > < k e y > < s t r i n g > E n t i t y < / s t r i n g > < / k e y > < v a l u e > < i n t > 0 < / i n t > < / v a l u e > < / i t e m > < i t e m > < k e y > < s t r i n g > C o d e < / s t r i n g > < / k e y > < v a l u e > < i n t > 1 < / i n t > < / v a l u e > < / i t e m > < i t e m > < k e y > < s t r i n g > Y e a r < / s t r i n g > < / k e y > < v a l u e > < i n t > 2 < / i n t > < / v a l u e > < / i t e m > < i t e m > < k e y > < s t r i n g > D e a t h s   -   L i v e r   c a n c e r   -   S e x :   B o t h   -   A g e :   A l l   A g e s   ( N u m b e r ) < / s t r i n g > < / k e y > < v a l u e > < i n t > 3 < / i n t > < / v a l u e > < / i t e m > < i t e m > < k e y > < s t r i n g > D e a t h s   -   K i d n e y   c a n c e r   -   S e x :   B o t h   -   A g e :   A l l   A g e s   ( N u m b e r ) < / s t r i n g > < / k e y > < v a l u e > < i n t > 4 < / i n t > < / v a l u e > < / i t e m > < i t e m > < k e y > < s t r i n g > D e a t h s   -   L i p   a n d   o r a l   c a v i t y   c a n c e r   -   S e x :   B o t h   -   A g e :   A l l   A g e s < / s t r i n g > < / k e y > < v a l u e > < i n t > 5 < / i n t > < / v a l u e > < / i t e m > < i t e m > < k e y > < s t r i n g > D e a t h s   -   T r a c h e a l ,   b r o n c h u s ,   a n d   l u n g   c a n c e r   -   S e x :   B o t h   -   A g e : < / s t r i n g > < / k e y > < v a l u e > < i n t > 6 < / i n t > < / v a l u e > < / i t e m > < i t e m > < k e y > < s t r i n g > D e a t h s   -   L a r y n x   c a n c e r   -   S e x :   B o t h   -   A g e :   A l l   A g e s   ( N u m b e r ) < / s t r i n g > < / k e y > < v a l u e > < i n t > 7 < / i n t > < / v a l u e > < / i t e m > < i t e m > < k e y > < s t r i n g > D e a t h s   -   G a l l b l a d d e r   a n d   b i l i a r y   t r a c t   c a n c e r   -   S e x :   B o t h   -   A g e : < / s t r i n g > < / k e y > < v a l u e > < i n t > 8 < / i n t > < / v a l u e > < / i t e m > < i t e m > < k e y > < s t r i n g > D e a t h s   -   M a l i g n a n t   s k i n   m e l a n o m a   -   S e x :   B o t h   -   A g e :   A l l   A g e s   ( N u < / s t r i n g > < / k e y > < v a l u e > < i n t > 9 < / i n t > < / v a l u e > < / i t e m > < i t e m > < k e y > < s t r i n g > D e a t h s   -   L e u k e m i a   -   S e x :   B o t h   -   A g e :   A l l   A g e s   ( N u m b e r ) < / s t r i n g > < / k e y > < v a l u e > < i n t > 1 0 < / i n t > < / v a l u e > < / i t e m > < i t e m > < k e y > < s t r i n g > D e a t h s   -   H o d g k i n   l y m p h o m a   -   S e x :   B o t h   -   A g e :   A l l   A g e s   ( N u m b e r ) < / s t r i n g > < / k e y > < v a l u e > < i n t > 1 1 < / i n t > < / v a l u e > < / i t e m > < i t e m > < k e y > < s t r i n g > D e a t h s   -   M u l t i p l e   m y e l o m a   -   S e x :   B o t h   -   A g e :   A l l   A g e s   ( N u m b e r ) < / s t r i n g > < / k e y > < v a l u e > < i n t > 1 2 < / i n t > < / v a l u e > < / i t e m > < i t e m > < k e y > < s t r i n g > D e a t h s   -   O t h e r   n e o p l a s m s   -   S e x :   B o t h   -   A g e :   A l l   A g e s   ( N u m b e r ) < / s t r i n g > < / k e y > < v a l u e > < i n t > 1 3 < / i n t > < / v a l u e > < / i t e m > < i t e m > < k e y > < s t r i n g > D e a t h s   -   B r e a s t   c a n c e r   -   S e x :   B o t h   -   A g e :   A l l   A g e s   ( N u m b e r ) < / s t r i n g > < / k e y > < v a l u e > < i n t > 1 4 < / i n t > < / v a l u e > < / i t e m > < i t e m > < k e y > < s t r i n g > D e a t h s   -   P r o s t a t e   c a n c e r   -   S e x :   B o t h   -   A g e :   A l l   A g e s   ( N u m b e r ) < / s t r i n g > < / k e y > < v a l u e > < i n t > 1 5 < / i n t > < / v a l u e > < / i t e m > < i t e m > < k e y > < s t r i n g > D e a t h s   -   T h y r o i d   c a n c e r   -   S e x :   B o t h   -   A g e :   A l l   A g e s   ( N u m b e r ) < / s t r i n g > < / k e y > < v a l u e > < i n t > 1 6 < / i n t > < / v a l u e > < / i t e m > < i t e m > < k e y > < s t r i n g > D e a t h s   -   S t o m a c h   c a n c e r   -   S e x :   B o t h   -   A g e :   A l l   A g e s   ( N u m b e r ) < / s t r i n g > < / k e y > < v a l u e > < i n t > 1 7 < / i n t > < / v a l u e > < / i t e m > < i t e m > < k e y > < s t r i n g > D e a t h s   -   B l a d d e r   c a n c e r   -   S e x :   B o t h   -   A g e :   A l l   A g e s   ( N u m b e r ) < / s t r i n g > < / k e y > < v a l u e > < i n t > 1 8 < / i n t > < / v a l u e > < / i t e m > < i t e m > < k e y > < s t r i n g > D e a t h s   -   U t e r i n e   c a n c e r   -   S e x :   B o t h   -   A g e :   A l l   A g e s   ( N u m b e r ) < / s t r i n g > < / k e y > < v a l u e > < i n t > 1 9 < / i n t > < / v a l u e > < / i t e m > < i t e m > < k e y > < s t r i n g > D e a t h s   -   O v a r i a n   c a n c e r   -   S e x :   B o t h   -   A g e :   A l l   A g e s   ( N u m b e r ) < / s t r i n g > < / k e y > < v a l u e > < i n t > 2 0 < / i n t > < / v a l u e > < / i t e m > < i t e m > < k e y > < s t r i n g > D e a t h s   -   C e r v i c a l   c a n c e r   -   S e x :   B o t h   -   A g e :   A l l   A g e s   ( N u m b e r ) < / s t r i n g > < / k e y > < v a l u e > < i n t > 2 1 < / i n t > < / v a l u e > < / i t e m > < i t e m > < k e y > < s t r i n g > D e a t h s   -   B r a i n   a n d   c e n t r a l   n e r v o u s   s y s t e m   c a n c e r   -   S e x :   B o t h   -   A < / s t r i n g > < / k e y > < v a l u e > < i n t > 2 2 < / i n t > < / v a l u e > < / i t e m > < i t e m > < k e y > < s t r i n g > D e a t h s   -   N o n - H o d g k i n   l y m p h o m a   -   S e x :   B o t h   -   A g e :   A l l   A g e s   ( N u m b e < / s t r i n g > < / k e y > < v a l u e > < i n t > 2 3 < / i n t > < / v a l u e > < / i t e m > < i t e m > < k e y > < s t r i n g > D e a t h s   -   P a n c r e a t i c   c a n c e r   -   S e x :   B o t h   -   A g e :   A l l   A g e s   ( N u m b e r ) < / s t r i n g > < / k e y > < v a l u e > < i n t > 2 4 < / i n t > < / v a l u e > < / i t e m > < i t e m > < k e y > < s t r i n g > D e a t h s   -   E s o p h a g e a l   c a n c e r   -   S e x :   B o t h   -   A g e :   A l l   A g e s   ( N u m b e r ) < / s t r i n g > < / k e y > < v a l u e > < i n t > 2 5 < / i n t > < / v a l u e > < / i t e m > < i t e m > < k e y > < s t r i n g > D e a t h s   -   T e s t i c u l a r   c a n c e r   -   S e x :   B o t h   -   A g e :   A l l   A g e s   ( N u m b e r ) < / s t r i n g > < / k e y > < v a l u e > < i n t > 2 6 < / i n t > < / v a l u e > < / i t e m > < i t e m > < k e y > < s t r i n g > D e a t h s   -   N a s o p h a r y n x   c a n c e r   -   S e x :   B o t h   -   A g e :   A l l   A g e s   ( N u m b e r ) < / s t r i n g > < / k e y > < v a l u e > < i n t > 2 7 < / i n t > < / v a l u e > < / i t e m > < i t e m > < k e y > < s t r i n g > D e a t h s   -   O t h e r   p h a r y n x   c a n c e r   -   S e x :   B o t h   -   A g e :   A l l   A g e s   ( N u m b e < / s t r i n g > < / k e y > < v a l u e > < i n t > 2 8 < / i n t > < / v a l u e > < / i t e m > < i t e m > < k e y > < s t r i n g > D e a t h s   -   C o l o n   a n d   r e c t u m   c a n c e r   -   S e x :   B o t h   -   A g e :   A l l   A g e s   ( N u < / s t r i n g > < / k e y > < v a l u e > < i n t > 2 9 < / i n t > < / v a l u e > < / i t e m > < i t e m > < k e y > < s t r i n g > D e a t h s   -   N o n - m e l a n o m a   s k i n   c a n c e r   -   S e x :   B o t h   -   A g e :   A l l   A g e s   ( N < / s t r i n g > < / k e y > < v a l u e > < i n t > 3 0 < / i n t > < / v a l u e > < / i t e m > < i t e m > < k e y > < s t r i n g > D e a t h s   -   M e s o t h e l i o m a   -   S e x :   B o t h   -   A g e :   A l l   A g e s   ( N u m b e r ) < / s t r i n g > < / k e y > < v a l u e > < i n t > 3 1 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9.xml>��< ? x m l   v e r s i o n = " 1 . 0 "   e n c o d i n g = " u t f - 1 6 " ? > < D a t a M a s h u p   x m l n s = " h t t p : / / s c h e m a s . m i c r o s o f t . c o m / D a t a M a s h u p " > A A A A A H M K A A B Q S w M E F A A C A A g A K K j K V r V T 6 0 y m A A A A 9 g A A A B I A H A B D b 2 5 m a W c v U G F j a 2 F n Z S 5 4 b W w g o h g A K K A U A A A A A A A A A A A A A A A A A A A A A A A A A A A A e 7 9 7 v 4 1 9 R W 6 O Q l l q U X F m f p 6 t k q G e g Z J C c U l i X k p i T n 5 e q q 1 S X r 6 S v R 0 v l 0 1 A Y n J 2 Y n q q A l B 1 X r F V R X G K r V J G S U m B l b 5 + e X m 5 X r m x X n 5 R u r 6 R g Y G h f o S v T 3 B y R m p u o h J c c S Z h x b q Z e S B r k 1 O V 7 G z C I K 6 x M 9 K z N N O z M D H S M 7 D R h 4 n Z + G b m I e S N g O 4 F y S I J 2 j i X 5 p S U F q X a p e b p e v r Z 6 M O 4 N v p Q L 9 g B A F B L A w Q U A A I A C A A o q M p W 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K K j K V n x r n H F 0 B w A A J 0 U A A B M A H A B G b 3 J t d W x h c y 9 T Z W N 0 a W 9 u M S 5 t I K I Y A C i g F A A A A A A A A A A A A A A A A A A A A A A A A A A A A O 1 c b U 8 b O R D + X o n / Y K U f L u i y H K F A X + 4 4 K U 3 o t T q g H K G V q l J V z u 4 k c f H a k e 0 N p F X / + 4 1 3 A 0 k o s B v b 6 d 0 H K l U N Z n l m P J 6 X Z 8 Z L N c S G S U G 6 x b / N 3 9 c e r T 3 S Q 6 o g I Y 9 r m 0 1 C h c g o j 0 S W 9 k B F s h 8 l Q M 1 Q R 7 1 J F N N M Q 4 3 s E Q 5 m 7 R H B P 1 2 Z q R h w p a 3 H G x 0 Z Z y k I U 3 / F O G y 0 p T D 4 h a 7 X 2 i / O 3 m l Q + u y C i a i 5 e f Z W Q E e x M Z x 1 Q J 8 b O T o 7 g g v S l z w B d V Z B g Y 1 Y j 2 v r j Y 8 d 4 C x l B t R e r V F r k L b k W S r 0 3 p P d B t k X s U y Y G O w 1 t 3 a 2 G u S f T B r o m g m H v d n H j S M p 4 N N 6 o 9 j I 4 9 q x k i l + L y G v g a I m 2 u 7 z l P b w w e l 3 p u v 1 Y s 8 N 8 n G 6 3 u K 8 G 1 N O l d 4 z K p u H b A + p G C D i 6 W Q E M 7 h T R Y X u S 5 U W G t t v 6 v o t 8 h v f v t X 2 h W F m g r s z + B Q x c G m + N 8 i 3 W l s m 8 M P i B 6 A K F 9 8 I s 7 u 9 Y V H z 1 a P c j E T 2 C V x C n N k z 1 6 T e S g V o M 7 E P g x L U r l K + / u N P d 3 L T k 4 g c g k B 7 M s P s F 1 2 4 f E F e S j P E z 6 0 B v C B o A v s B g Q t x 9 y G 1 + N c h s B T U L 5 o k T A P V g E e e E I R D P R O w H s S o t 5 h j q s 6 Z 0 F L M i f G E P M q M Y o W p U M 8 + i x k I / O u t 6 q F 1 H k Z 9 Y T p K X t h D 8 s X J f W K E H p h v d M w k x 2 1 6 G + + Q 5 p 7 G 7 W F I Z R 3 c F / H 1 m / e / t d 5 0 u v 5 2 y w Y E 8 0 o 4 z U 4 z f C D O u N T + 4 d K m K m F y T D X i U X X l y t 6 w B / I C o 0 2 B H j F F j V Q T w k S / K A n e 2 E e A n m N C H n W L x 3 I o e d h T 6 g L v R 1 j 4 U l + g / c u R 1 J n C V C y x j G F t 0 D b d o g n s m q 9 z M q r U E A p j B j n 5 f T F m S g q b Z h E V o U 2 e f m O s v 1 g i p j v x 9 4 A R p z r 1 9 3 4 p + p z F h Y q Y Q J R U T H s f G B q 1 B w a f T Y F z Z j J / N Y d o U R a T c 5 Y I m I S q N 8 c S X d 1 m d P 9 i q J B Z I P k C A W o w I S n l 4 q q W O U K f X p 9 F v a B n 9 4 k / k T T B / P I l U w G q 5 Z W t 5 3 N X q N h o M w y 2 P G v P G E k 8 l c e R s Y b L v x 2 G D x q E D I b 4 i i k k p T a e G 7 n 2 Q 2 m I z n r a U B H 7 o 7 e Q O g K i j 5 A r u p H A 7 z N e j P 0 B x j J S 3 R N 5 M c e z M S F j B b J r 9 R v c u U G A x k P y 0 f L e T + S P P 4 n I U J j d 5 W y p V p s J O A F M P z H + 9 H v K s z n q P V 3 P V + s 3 9 W h Y 0 M Z m Y / q Q W n i 6 s S S T v m u 3 z T u 2 e 0 P j 6 Y Z t P 3 H X r p r V t t U s 3 d c t o f x 9 f e 0 R E 3 f J v d E y b m H d w 1 K C z R k 6 m p r r 1 s y 0 7 V l h t 3 i v 7 L J G c e u h U b y V G u a J r r C o b 9 r 4 u y i I Y c A O 2 K j I y w q J S 0 z H u O F A y G j p 2 J K s B u l h s o + H m S 5 y K M + w n Q q k P F U T c R k I 7 C / K e Y / T B I 8 / 1 7 P H O P L E C e Y L i l w p j A z s S t l A U I F V B B t p S 5 W o k K l 3 l 3 o A 2 T m k / t 3 u a 5 k M r F 5 8 k o 6 G A f Q 6 z L h h I w 4 k n Q A P g P c 2 J w 8 i F B F + q Z A k h D p a z C B I C 7 C e B 4 q e 4 U R J l g R C 6 x q 0 P t a + M G g v p 1 E S B u 0 d F h E m Q t n t 7 d i O f U Q g t D a o M Y v z z B j E c I p i d O W d I d Z l m 3 G x d x h L 7 J X 0 R B t I A 4 n B 2 h q F D u V j 1 A z D x S B p D 6 P k v p a j I R 1 A M O O e W u 5 f D H Q C m Z H m K g Y s M U X + C o u J P E Y W P q W Q + W Y h f e i 6 P O X F K l A F B G 1 b Q M 7 c f P I n N D z z L H 1 R x g 2 O / o T M M + Q I 2 2 b I a T I 6 9 Y o Z + j 2 S S / h 5 c / O B n y 8 9 X H s n b L X b I f U T N P T 6 F X R x l 7 b M j G 4 A k Z 0 c J H b 6 / B X 3 4 o t 3 H S p + O E 8 3 f y U T N I 8 3 0 E 7 U 3 A 6 E t B n t P g 8 D 1 d y J t u + F + j + l l O 3 P + W d 7 Q T u S I 6 x l d v Q R X T A M 8 m n E W 8 3 1 5 x X n l 6 p q l C S b r Z 2 H Z D O X b I 4 V j O n V v V / p Q O C H Z H E M y r L G 2 y J h A b l 8 P O A M X d 5 v O 0 O X 9 2 L O 0 B V a K X e 1 y 1 s h Z + w K j Z E z d o U 2 y R m 7 Q r P p j F 2 l y 3 Y G r 9 L t u X t h p f b E 3 T C V + j N n + G r d m j N 8 x V b L / W S X a J L c N 7 F M y + S e g 5 c b 2 H o k 5 K t Z R f U Z h X t w O M 6 K n Q U 6 D 3 v d v W O 5 1 u A O 2 A B k t V 7 G V l d 8 5 R f E K v d d p t 0 k 1 T t l b H b F b L p U f g m N 3 n 5 g 0 X e x 6 F B B N e 9 M C 5 u 8 4 U q 7 Z P Y G 7 c j K h o W u 6 K c M f y r p U O J S z x 5 c y s m l 5 k Y l s / G k e 9 p f G H O E A F w Y d g T R c G 6 k E w L v e p R 2 O 1 j 1 S H x K y k Y U P y U Y q 6 p R E o / P H + L R K R 6 v 3 S k I C 5 u L 7 i B 4 C 9 E Y B H E h Y Y R B n A v w M F T 2 e i r t X W 2 f X b 3 H F / U y l Y C Y X X T M T y F X H O H V l C h 7 L e r h 2 m X h 2 q V 1 8 A E d p M M 0 t Y 2 X m U S t 5 E u m r a A D 1 g d i f 0 q v k y U u T K t f r V Q V v f y A 1 l u k w w z U W 2 a w z t t b k 3 A t u b c q D i N 0 f 3 / 7 D 3 z c Z V L r 7 3 E O 4 3 h v o S 6 z d G + h L k N 2 / y T i c C P h L d R p c u 4 t 1 e k y I E C W d n + J a w U 2 c J v 7 + 0 e x 2 3 W G t 1 z H i w h v u a 4 3 F P 6 h 5 X N 1 4 b 9 t r z u N A C T M 7 7 L D W 4 F l X t h e Q Q H J 6 W 9 6 r c P 9 b z 6 v Y P d l L + u F F 1 n p v d X V + H k 4 0 d V b 3 O e f F 3 / L x j a X E c L b m d G C o O I 7 T C R w u e K G 1 0 W l k v b 3 4 X + P c P i N 3 v / p 2 4 K l L + j e 7 f r / A l B L A Q I t A B Q A A g A I A C i o y l a 1 U + t M p g A A A P Y A A A A S A A A A A A A A A A A A A A A A A A A A A A B D b 2 5 m a W c v U G F j a 2 F n Z S 5 4 b W x Q S w E C L Q A U A A I A C A A o q M p W U 3 I 4 L J s A A A D h A A A A E w A A A A A A A A A A A A A A A A D y A A A A W 0 N v b n R l b n R f V H l w Z X N d L n h t b F B L A Q I t A B Q A A g A I A C i o y l Z 8 a 5 x x d A c A A C d F A A A T A A A A A A A A A A A A A A A A A N o B A A B G b 3 J t d W x h c y 9 T Z W N 0 a W 9 u M S 5 t U E s F B g A A A A A D A A M A w g A A A J s 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e X A A A A A A A A N Z 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8 w M S U y M G F u b n V h b C 1 u d W 1 i Z X I t b 2 Y t Z G V h d G h z L W J 5 L W N h d X N 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d m l n Y X R p b 2 5 T d G V w T m F t Z S I g V m F s d W U 9 I n N O Y X Z p Z 2 F 0 a W 9 u I i A v P j x F b n R y e S B U e X B l P S J G a W x s Z W R D b 2 1 w b G V 0 Z V J l c 3 V s d F R v V 2 9 y a 3 N o Z W V 0 I i B W Y W x 1 Z T 0 i b D A i I C 8 + P E V u d H J 5 I F R 5 c G U 9 I k Z p b G x T d G F 0 d X M i I F Z h b H V l P S J z Q 2 9 t c G x l d G U i I C 8 + P E V u d H J 5 I F R 5 c G U 9 I k Z p b G x M Y X N 0 V X B k Y X R l Z C I g V m F s d W U 9 I m Q y M D I z L T A 2 L T E w V D E 1 O j I 0 O j E 3 L j U y M j Q 5 N j J a I i A v P j x F b n R y e S B U e X B l P S J G a W x s R X J y b 3 J D b 2 R l I i B W Y W x 1 Z T 0 i c 1 V u a 2 5 v d 2 4 i I C 8 + P E V u d H J 5 I F R 5 c G U 9 I k F k Z G V k V G 9 E Y X R h T W 9 k Z W w i I F Z h b H V l P S J s M C I g L z 4 8 L 1 N 0 Y W J s Z U V u d H J p Z X M + P C 9 J d G V t P j x J d G V t P j x J d G V t T G 9 j Y X R p b 2 4 + P E l 0 Z W 1 U e X B l P k Z v c m 1 1 b G E 8 L 0 l 0 Z W 1 U e X B l P j x J d G V t U G F 0 a D 5 T Z W N 0 a W 9 u M S 8 w M S U y M G F u b n V h b C 1 u d W 1 i Z X I t b 2 Y t Z G V h d G h z L W J 5 L W N h d X N l L 1 N v d X J j Z T w v S X R l b V B h d G g + P C 9 J d G V t T G 9 j Y X R p b 2 4 + P F N 0 Y W J s Z U V u d H J p Z X M g L z 4 8 L 0 l 0 Z W 0 + P E l 0 Z W 0 + P E l 0 Z W 1 M b 2 N h d G l v b j 4 8 S X R l b V R 5 c G U + R m 9 y b X V s Y T w v S X R l b V R 5 c G U + P E l 0 Z W 1 Q Y X R o P l N l Y 3 R p b 2 4 x L z A x J T I w Y W 5 u d W F s L W 5 1 b W J l c i 1 v Z i 1 k Z W F 0 a H M t Y n k t Y 2 F 1 c 2 U v U H J v b W 9 0 Z W Q l M j B I Z W F k Z X J z P C 9 J d G V t U G F 0 a D 4 8 L 0 l 0 Z W 1 M b 2 N h d G l v b j 4 8 U 3 R h Y m x l R W 5 0 c m l l c y A v P j w v S X R l b T 4 8 S X R l b T 4 8 S X R l b U x v Y 2 F 0 a W 9 u P j x J d G V t V H l w Z T 5 G b 3 J t d W x h P C 9 J d G V t V H l w Z T 4 8 S X R l b V B h d G g + U 2 V j d G l v b j E v M D E l M j B h b m 5 1 Y W w t b n V t Y m V y L W 9 m L W R l Y X R o c y 1 i e S 1 j Y X V z Z S 9 D a G F u Z 2 V k J T I w V H l w Z T w v S X R l b V B h d G g + P C 9 J d G V t T G 9 j Y X R p b 2 4 + P F N 0 Y W J s Z U V u d H J p Z X M g L z 4 8 L 0 l 0 Z W 0 + P E l 0 Z W 0 + P E l 0 Z W 1 M b 2 N h d G l v b j 4 8 S X R l b V R 5 c G U + R m 9 y b X V s Y T w v S X R l b V R 5 c G U + P E l 0 Z W 1 Q Y X R o P l N l Y 3 R p b 2 4 x L z A x J T I w Y W 5 u d W F s L W 5 1 b W J l c i 1 v Z i 1 k Z W F 0 a H M t Y n k t Y 2 F 1 c 2 U v R m l s d G V y Z W Q l M j B S b 3 d z P C 9 J d G V t U G F 0 a D 4 8 L 0 l 0 Z W 1 M b 2 N h d G l v b j 4 8 U 3 R h Y m x l R W 5 0 c m l l c y A v P j w v S X R l b T 4 8 S X R l b T 4 8 S X R l b U x v Y 2 F 0 a W 9 u P j x J d G V t V H l w Z T 5 G b 3 J t d W x h P C 9 J d G V t V H l w Z T 4 8 S X R l b V B h d G g + U 2 V j d G l v b j E v M D E l M j B h b m 5 1 Y W w t b n V t Y m V y L W 9 m L W R l Y X R o c y 1 i e S 1 j Y X V z Z S 9 S Z X B s Y W N l Z C U y M F Z h b H V l P C 9 J d G V t U G F 0 a D 4 8 L 0 l 0 Z W 1 M b 2 N h d G l v b j 4 8 U 3 R h Y m x l R W 5 0 c m l l c y A v P j w v S X R l b T 4 8 S X R l b T 4 8 S X R l b U x v Y 2 F 0 a W 9 u P j x J d G V t V H l w Z T 5 G b 3 J t d W x h P C 9 J d G V t V H l w Z T 4 8 S X R l b V B h d G g + U 2 V j d G l v b j E v M D E l M j B h b m 5 1 Y W w t b n V t Y m V y L W 9 m L W R l Y X R o c y 1 i e S 1 j Y X V z Z S 9 G a W x 0 Z X J l Z C U y M F J v d 3 M x P C 9 J d G V t U G F 0 a D 4 8 L 0 l 0 Z W 1 M b 2 N h d G l v b j 4 8 U 3 R h Y m x l R W 5 0 c m l l c y A v P j w v S X R l b T 4 8 S X R l b T 4 8 S X R l b U x v Y 2 F 0 a W 9 u P j x J d G V t V H l w Z T 5 G b 3 J t d W x h P C 9 J d G V t V H l w Z T 4 8 S X R l b V B h d G g + U 2 V j d G l v b j E v M D E l M j B h b m 5 1 Y W w t b n V t Y m V y L W 9 m L W R l Y X R o c y 1 i e S 1 j Y X V z Z S 9 S Z X B s Y W N l Z C U y M F Z h b H V l M T w v S X R l b V B h d G g + P C 9 J d G V t T G 9 j Y X R p b 2 4 + P F N 0 Y W J s Z U V u d H J p Z X M g L z 4 8 L 0 l 0 Z W 0 + P E l 0 Z W 0 + P E l 0 Z W 1 M b 2 N h d G l v b j 4 8 S X R l b V R 5 c G U + R m 9 y b X V s Y T w v S X R l b V R 5 c G U + P E l 0 Z W 1 Q Y X R o P l N l Y 3 R p b 2 4 x L z A y J T I w d G 9 0 Y W w t Y 2 F u Y 2 V y L W R l Y X R o c y 1 i e S 1 0 e X B 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E i I C 8 + P E V u d H J 5 I F R 5 c G U 9 I k F k Z G V k V G 9 E Y X R h T W 9 k Z W w i I F Z h b H V l P S J s M C I g L z 4 8 R W 5 0 c n k g V H l w Z T 0 i R m l s b E N v d W 5 0 I i B W Y W x 1 Z T 0 i b D Y x N T A i I C 8 + P E V u d H J 5 I F R 5 c G U 9 I k Z p b G x F c n J v c k N v Z G U i I F Z h b H V l P S J z V W 5 r b m 9 3 b i I g L z 4 8 R W 5 0 c n k g V H l w Z T 0 i R m l s b E V y c m 9 y Q 2 9 1 b n Q i I F Z h b H V l P S J s M C I g L z 4 8 R W 5 0 c n k g V H l w Z T 0 i R m l s b E x h c 3 R V c G R h d G V k I i B W Y W x 1 Z T 0 i Z D I w M j M t M D Y t M T B U M T U 6 M j U 6 N T Q u M j Q x N z I 3 O F o i I C 8 + P E V u d H J 5 I F R 5 c G U 9 I k Z p b G x D b 2 x 1 b W 5 U e X B l c y I g V m F s d W U 9 I n N C Z 1 l E Q X d N R E F 3 T U R B d 0 1 E Q X d N R E F 3 T U R B d 0 1 E Q X d N R E F 3 T U R B d 0 1 E Q X d N P S I g L z 4 8 R W 5 0 c n k g V H l w Z T 0 i R m l s b E N v b H V t b k 5 h b W V z I i B W Y W x 1 Z T 0 i c 1 s m c X V v d D t F b n R p d H k m c X V v d D s s J n F 1 b 3 Q 7 Q 2 9 k Z S Z x d W 9 0 O y w m c X V v d D t Z Z W F y J n F 1 b 3 Q 7 L C Z x d W 9 0 O 0 R l Y X R o c y A t I E x p d m V y I G N h b m N l c i A t I F N l e D o g Q m 9 0 a C A t I E F n Z T o g Q W x s I E F n Z X M g K E 5 1 b W J l c i k m c X V v d D s s J n F 1 b 3 Q 7 R G V h d G h z I C 0 g S 2 l k b m V 5 I G N h b m N l c i A t I F N l e D o g Q m 9 0 a C A t I E F n Z T o g Q W x s I E F n Z X M g K E 5 1 b W J l c i k m c X V v d D s s J n F 1 b 3 Q 7 R G V h d G h z I C 0 g T G l w I G F u Z C B v c m F s I G N h d m l 0 e S B j Y W 5 j Z X I g L S B T Z X g 6 I E J v d G g g L S B B Z 2 U 6 I E F s b C B B Z 2 V z I C h O d W 1 i Z X I p J n F 1 b 3 Q 7 L C Z x d W 9 0 O 0 R l Y X R o c y A t I F R y Y W N o Z W F s L C B i c m 9 u Y 2 h 1 c y w g Y W 5 k I G x 1 b m c g Y 2 F u Y 2 V y I C 0 g U 2 V 4 O i B C b 3 R o I C 0 g Q W d l O i B B b G w g Q W d l c y A o T n V t Y m V y K S Z x d W 9 0 O y w m c X V v d D t E Z W F 0 a H M g L S B M Y X J 5 b n g g Y 2 F u Y 2 V y I C 0 g U 2 V 4 O i B C b 3 R o I C 0 g Q W d l O i B B b G w g Q W d l c y A o T n V t Y m V y K S Z x d W 9 0 O y w m c X V v d D t E Z W F 0 a H M g L S B H Y W x s Y m x h Z G R l c i B h b m Q g Y m l s a W F y e S B 0 c m F j d C B j Y W 5 j Z X I g L S B T Z X g 6 I E J v d G g g L S B B Z 2 U 6 I E F s b C B B Z 2 V z I C h O d W 1 i Z X I p J n F 1 b 3 Q 7 L C Z x d W 9 0 O 0 R l Y X R o c y A t I E 1 h b G l n b m F u d C B z a 2 l u I G 1 l b G F u b 2 1 h I C 0 g U 2 V 4 O i B C b 3 R o I C 0 g Q W d l O i B B b G w g Q W d l c y A o T n V t Y m V y K S Z x d W 9 0 O y w m c X V v d D t E Z W F 0 a H M g L S B M Z X V r Z W 1 p Y S A t I F N l e D o g Q m 9 0 a C A t I E F n Z T o g Q W x s I E F n Z X M g K E 5 1 b W J l c i k m c X V v d D s s J n F 1 b 3 Q 7 R G V h d G h z I C 0 g S G 9 k Z 2 t p b i B s e W 1 w a G 9 t Y S A t I F N l e D o g Q m 9 0 a C A t I E F n Z T o g Q W x s I E F n Z X M g K E 5 1 b W J l c i k m c X V v d D s s J n F 1 b 3 Q 7 R G V h d G h z I C 0 g T X V s d G l w b G U g b X l l b G 9 t Y S A t I F N l e D o g Q m 9 0 a C A t I E F n Z T o g Q W x s I E F n Z X M g K E 5 1 b W J l c i k m c X V v d D s s J n F 1 b 3 Q 7 R G V h d G h z I C 0 g T 3 R o Z X I g b m V v c G x h c 2 1 z I C 0 g U 2 V 4 O i B C b 3 R o I C 0 g Q W d l O i B B b G w g Q W d l c y A o T n V t Y m V y K S Z x d W 9 0 O y w m c X V v d D t E Z W F 0 a H M g L S B C c m V h c 3 Q g Y 2 F u Y 2 V y I C 0 g U 2 V 4 O i B C b 3 R o I C 0 g Q W d l O i B B b G w g Q W d l c y A o T n V t Y m V y K S Z x d W 9 0 O y w m c X V v d D t E Z W F 0 a H M g L S B Q c m 9 z d G F 0 Z S B j Y W 5 j Z X I g L S B T Z X g 6 I E J v d G g g L S B B Z 2 U 6 I E F s b C B B Z 2 V z I C h O d W 1 i Z X I p J n F 1 b 3 Q 7 L C Z x d W 9 0 O 0 R l Y X R o c y A t I F R o e X J v a W Q g Y 2 F u Y 2 V y I C 0 g U 2 V 4 O i B C b 3 R o I C 0 g Q W d l O i B B b G w g Q W d l c y A o T n V t Y m V y K S Z x d W 9 0 O y w m c X V v d D t E Z W F 0 a H M g L S B T d G 9 t Y W N o I G N h b m N l c i A t I F N l e D o g Q m 9 0 a C A t I E F n Z T o g Q W x s I E F n Z X M g K E 5 1 b W J l c i k m c X V v d D s s J n F 1 b 3 Q 7 R G V h d G h z I C 0 g Q m x h Z G R l c i B j Y W 5 j Z X I g L S B T Z X g 6 I E J v d G g g L S B B Z 2 U 6 I E F s b C B B Z 2 V z I C h O d W 1 i Z X I p J n F 1 b 3 Q 7 L C Z x d W 9 0 O 0 R l Y X R o c y A t I F V 0 Z X J p b m U g Y 2 F u Y 2 V y I C 0 g U 2 V 4 O i B C b 3 R o I C 0 g Q W d l O i B B b G w g Q W d l c y A o T n V t Y m V y K S Z x d W 9 0 O y w m c X V v d D t E Z W F 0 a H M g L S B P d m F y a W F u I G N h b m N l c i A t I F N l e D o g Q m 9 0 a C A t I E F n Z T o g Q W x s I E F n Z X M g K E 5 1 b W J l c i k m c X V v d D s s J n F 1 b 3 Q 7 R G V h d G h z I C 0 g Q 2 V y d m l j Y W w g Y 2 F u Y 2 V y I C 0 g U 2 V 4 O i B C b 3 R o I C 0 g Q W d l O i B B b G w g Q W d l c y A o T n V t Y m V y K S Z x d W 9 0 O y w m c X V v d D t E Z W F 0 a H M g L S B C c m F p b i B h b m Q g Y 2 V u d H J h b C B u Z X J 2 b 3 V z I H N 5 c 3 R l b S B j Y W 5 j Z X I g L S B T Z X g 6 I E J v d G g g L S B B Z 2 U 6 I E F s b C B B Z 2 V z I C h O d W 1 i Z X I p J n F 1 b 3 Q 7 L C Z x d W 9 0 O 0 R l Y X R o c y A t I E 5 v b i 1 I b 2 R n a 2 l u I G x 5 b X B o b 2 1 h I C 0 g U 2 V 4 O i B C b 3 R o I C 0 g Q W d l O i B B b G w g Q W d l c y A o T n V t Y m V y K S Z x d W 9 0 O y w m c X V v d D t E Z W F 0 a H M g L S B Q Y W 5 j c m V h d G l j I G N h b m N l c i A t I F N l e D o g Q m 9 0 a C A t I E F n Z T o g Q W x s I E F n Z X M g K E 5 1 b W J l c i k m c X V v d D s s J n F 1 b 3 Q 7 R G V h d G h z I C 0 g R X N v c G h h Z 2 V h b C B j Y W 5 j Z X I g L S B T Z X g 6 I E J v d G g g L S B B Z 2 U 6 I E F s b C B B Z 2 V z I C h O d W 1 i Z X I p J n F 1 b 3 Q 7 L C Z x d W 9 0 O 0 R l Y X R o c y A t I F R l c 3 R p Y 3 V s Y X I g Y 2 F u Y 2 V y I C 0 g U 2 V 4 O i B C b 3 R o I C 0 g Q W d l O i B B b G w g Q W d l c y A o T n V t Y m V y K S Z x d W 9 0 O y w m c X V v d D t E Z W F 0 a H M g L S B O Y X N v c G h h c n l u e C B j Y W 5 j Z X I g L S B T Z X g 6 I E J v d G g g L S B B Z 2 U 6 I E F s b C B B Z 2 V z I C h O d W 1 i Z X I p J n F 1 b 3 Q 7 L C Z x d W 9 0 O 0 R l Y X R o c y A t I E 9 0 a G V y I H B o Y X J 5 b n g g Y 2 F u Y 2 V y I C 0 g U 2 V 4 O i B C b 3 R o I C 0 g Q W d l O i B B b G w g Q W d l c y A o T n V t Y m V y K S Z x d W 9 0 O y w m c X V v d D t E Z W F 0 a H M g L S B D b 2 x v b i B h b m Q g c m V j d H V t I G N h b m N l c i A t I F N l e D o g Q m 9 0 a C A t I E F n Z T o g Q W x s I E F n Z X M g K E 5 1 b W J l c i k m c X V v d D s s J n F 1 b 3 Q 7 R G V h d G h z I C 0 g T m 9 u L W 1 l b G F u b 2 1 h I H N r a W 4 g Y 2 F u Y 2 V y I C 0 g U 2 V 4 O i B C b 3 R o I C 0 g Q W d l O i B B b G w g Q W d l c y A o T n V t Y m V y K S Z x d W 9 0 O y w m c X V v d D t E Z W F 0 a H M g L S B N Z X N v d G h l b G l v b W E g L S B T Z X g 6 I E J v d G g g L S B B Z 2 U 6 I E F s b C B B Z 2 V z I C h O d W 1 i Z X I p J n F 1 b 3 Q 7 X S I g L z 4 8 R W 5 0 c n k g V H l w Z T 0 i R m l s b F N 0 Y X R 1 c y I g V m F s d W U 9 I n N D b 2 1 w b G V 0 Z S I g L z 4 8 R W 5 0 c n k g V H l w Z T 0 i U m V s Y X R p b 2 5 z a G l w S W 5 m b 0 N v b n R h a W 5 l c i I g V m F s d W U 9 I n N 7 J n F 1 b 3 Q 7 Y 2 9 s d W 1 u Q 2 9 1 b n Q m c X V v d D s 6 M z I s J n F 1 b 3 Q 7 a 2 V 5 Q 2 9 s d W 1 u T m F t Z X M m c X V v d D s 6 W 1 0 s J n F 1 b 3 Q 7 c X V l c n l S Z W x h d G l v b n N o a X B z J n F 1 b 3 Q 7 O l t d L C Z x d W 9 0 O 2 N v b H V t b k l k Z W 5 0 a X R p Z X M m c X V v d D s 6 W y Z x d W 9 0 O 1 N l Y 3 R p b 2 4 x L z A y I H R v d G F s L W N h b m N l c i 1 k Z W F 0 a H M t Y n k t d H l w Z S 9 D a G F u Z 2 V k I F R 5 c G U u e 0 V u d G l 0 e S w w f S Z x d W 9 0 O y w m c X V v d D t T Z W N 0 a W 9 u M S 8 w M i B 0 b 3 R h b C 1 j Y W 5 j Z X I t Z G V h d G h z L W J 5 L X R 5 c G U v Q 2 h h b m d l Z C B U e X B l L n t D b 2 R l L D F 9 J n F 1 b 3 Q 7 L C Z x d W 9 0 O 1 N l Y 3 R p b 2 4 x L z A y I H R v d G F s L W N h b m N l c i 1 k Z W F 0 a H M t Y n k t d H l w Z S 9 D a G F u Z 2 V k I F R 5 c G U u e 1 l l Y X I s M n 0 m c X V v d D s s J n F 1 b 3 Q 7 U 2 V j d G l v b j E v M D I g d G 9 0 Y W w t Y 2 F u Y 2 V y L W R l Y X R o c y 1 i e S 1 0 e X B l L 0 N o Y W 5 n Z W Q g V H l w Z S 5 7 R G V h d G h z I C 0 g T G l 2 Z X I g Y 2 F u Y 2 V y I C 0 g U 2 V 4 O i B C b 3 R o I C 0 g Q W d l O i B B b G w g Q W d l c y A o T n V t Y m V y K S w z f S Z x d W 9 0 O y w m c X V v d D t T Z W N 0 a W 9 u M S 8 w M i B 0 b 3 R h b C 1 j Y W 5 j Z X I t Z G V h d G h z L W J 5 L X R 5 c G U v Q 2 h h b m d l Z C B U e X B l L n t E Z W F 0 a H M g L S B L a W R u Z X k g Y 2 F u Y 2 V y I C 0 g U 2 V 4 O i B C b 3 R o I C 0 g Q W d l O i B B b G w g Q W d l c y A o T n V t Y m V y K S w 0 f S Z x d W 9 0 O y w m c X V v d D t T Z W N 0 a W 9 u M S 8 w M i B 0 b 3 R h b C 1 j Y W 5 j Z X I t Z G V h d G h z L W J 5 L X R 5 c G U v Q 2 h h b m d l Z C B U e X B l L n t E Z W F 0 a H M g L S B M a X A g Y W 5 k I G 9 y Y W w g Y 2 F 2 a X R 5 I G N h b m N l c i A t I F N l e D o g Q m 9 0 a C A t I E F n Z T o g Q W x s I E F n Z X M g K E 5 1 b W J l c i k s N X 0 m c X V v d D s s J n F 1 b 3 Q 7 U 2 V j d G l v b j E v M D I g d G 9 0 Y W w t Y 2 F u Y 2 V y L W R l Y X R o c y 1 i e S 1 0 e X B l L 0 N o Y W 5 n Z W Q g V H l w Z S 5 7 R G V h d G h z I C 0 g V H J h Y 2 h l Y W w s I G J y b 2 5 j a H V z L C B h b m Q g b H V u Z y B j Y W 5 j Z X I g L S B T Z X g 6 I E J v d G g g L S B B Z 2 U 6 I E F s b C B B Z 2 V z I C h O d W 1 i Z X I p L D Z 9 J n F 1 b 3 Q 7 L C Z x d W 9 0 O 1 N l Y 3 R p b 2 4 x L z A y I H R v d G F s L W N h b m N l c i 1 k Z W F 0 a H M t Y n k t d H l w Z S 9 D a G F u Z 2 V k I F R 5 c G U u e 0 R l Y X R o c y A t I E x h c n l u e C B j Y W 5 j Z X I g L S B T Z X g 6 I E J v d G g g L S B B Z 2 U 6 I E F s b C B B Z 2 V z I C h O d W 1 i Z X I p L D d 9 J n F 1 b 3 Q 7 L C Z x d W 9 0 O 1 N l Y 3 R p b 2 4 x L z A y I H R v d G F s L W N h b m N l c i 1 k Z W F 0 a H M t Y n k t d H l w Z S 9 D a G F u Z 2 V k I F R 5 c G U u e 0 R l Y X R o c y A t I E d h b G x i b G F k Z G V y I G F u Z C B i a W x p Y X J 5 I H R y Y W N 0 I G N h b m N l c i A t I F N l e D o g Q m 9 0 a C A t I E F n Z T o g Q W x s I E F n Z X M g K E 5 1 b W J l c i k s O H 0 m c X V v d D s s J n F 1 b 3 Q 7 U 2 V j d G l v b j E v M D I g d G 9 0 Y W w t Y 2 F u Y 2 V y L W R l Y X R o c y 1 i e S 1 0 e X B l L 0 N o Y W 5 n Z W Q g V H l w Z S 5 7 R G V h d G h z I C 0 g T W F s a W d u Y W 5 0 I H N r a W 4 g b W V s Y W 5 v b W E g L S B T Z X g 6 I E J v d G g g L S B B Z 2 U 6 I E F s b C B B Z 2 V z I C h O d W 1 i Z X I p L D l 9 J n F 1 b 3 Q 7 L C Z x d W 9 0 O 1 N l Y 3 R p b 2 4 x L z A y I H R v d G F s L W N h b m N l c i 1 k Z W F 0 a H M t Y n k t d H l w Z S 9 D a G F u Z 2 V k I F R 5 c G U u e 0 R l Y X R o c y A t I E x l d W t l b W l h I C 0 g U 2 V 4 O i B C b 3 R o I C 0 g Q W d l O i B B b G w g Q W d l c y A o T n V t Y m V y K S w x M H 0 m c X V v d D s s J n F 1 b 3 Q 7 U 2 V j d G l v b j E v M D I g d G 9 0 Y W w t Y 2 F u Y 2 V y L W R l Y X R o c y 1 i e S 1 0 e X B l L 0 N o Y W 5 n Z W Q g V H l w Z S 5 7 R G V h d G h z I C 0 g S G 9 k Z 2 t p b i B s e W 1 w a G 9 t Y S A t I F N l e D o g Q m 9 0 a C A t I E F n Z T o g Q W x s I E F n Z X M g K E 5 1 b W J l c i k s M T F 9 J n F 1 b 3 Q 7 L C Z x d W 9 0 O 1 N l Y 3 R p b 2 4 x L z A y I H R v d G F s L W N h b m N l c i 1 k Z W F 0 a H M t Y n k t d H l w Z S 9 D a G F u Z 2 V k I F R 5 c G U u e 0 R l Y X R o c y A t I E 1 1 b H R p c G x l I G 1 5 Z W x v b W E g L S B T Z X g 6 I E J v d G g g L S B B Z 2 U 6 I E F s b C B B Z 2 V z I C h O d W 1 i Z X I p L D E y f S Z x d W 9 0 O y w m c X V v d D t T Z W N 0 a W 9 u M S 8 w M i B 0 b 3 R h b C 1 j Y W 5 j Z X I t Z G V h d G h z L W J 5 L X R 5 c G U v Q 2 h h b m d l Z C B U e X B l L n t E Z W F 0 a H M g L S B P d G h l c i B u Z W 9 w b G F z b X M g L S B T Z X g 6 I E J v d G g g L S B B Z 2 U 6 I E F s b C B B Z 2 V z I C h O d W 1 i Z X I p L D E z f S Z x d W 9 0 O y w m c X V v d D t T Z W N 0 a W 9 u M S 8 w M i B 0 b 3 R h b C 1 j Y W 5 j Z X I t Z G V h d G h z L W J 5 L X R 5 c G U v Q 2 h h b m d l Z C B U e X B l L n t E Z W F 0 a H M g L S B C c m V h c 3 Q g Y 2 F u Y 2 V y I C 0 g U 2 V 4 O i B C b 3 R o I C 0 g Q W d l O i B B b G w g Q W d l c y A o T n V t Y m V y K S w x N H 0 m c X V v d D s s J n F 1 b 3 Q 7 U 2 V j d G l v b j E v M D I g d G 9 0 Y W w t Y 2 F u Y 2 V y L W R l Y X R o c y 1 i e S 1 0 e X B l L 0 N o Y W 5 n Z W Q g V H l w Z S 5 7 R G V h d G h z I C 0 g U H J v c 3 R h d G U g Y 2 F u Y 2 V y I C 0 g U 2 V 4 O i B C b 3 R o I C 0 g Q W d l O i B B b G w g Q W d l c y A o T n V t Y m V y K S w x N X 0 m c X V v d D s s J n F 1 b 3 Q 7 U 2 V j d G l v b j E v M D I g d G 9 0 Y W w t Y 2 F u Y 2 V y L W R l Y X R o c y 1 i e S 1 0 e X B l L 0 N o Y W 5 n Z W Q g V H l w Z S 5 7 R G V h d G h z I C 0 g V G h 5 c m 9 p Z C B j Y W 5 j Z X I g L S B T Z X g 6 I E J v d G g g L S B B Z 2 U 6 I E F s b C B B Z 2 V z I C h O d W 1 i Z X I p L D E 2 f S Z x d W 9 0 O y w m c X V v d D t T Z W N 0 a W 9 u M S 8 w M i B 0 b 3 R h b C 1 j Y W 5 j Z X I t Z G V h d G h z L W J 5 L X R 5 c G U v Q 2 h h b m d l Z C B U e X B l L n t E Z W F 0 a H M g L S B T d G 9 t Y W N o I G N h b m N l c i A t I F N l e D o g Q m 9 0 a C A t I E F n Z T o g Q W x s I E F n Z X M g K E 5 1 b W J l c i k s M T d 9 J n F 1 b 3 Q 7 L C Z x d W 9 0 O 1 N l Y 3 R p b 2 4 x L z A y I H R v d G F s L W N h b m N l c i 1 k Z W F 0 a H M t Y n k t d H l w Z S 9 D a G F u Z 2 V k I F R 5 c G U u e 0 R l Y X R o c y A t I E J s Y W R k Z X I g Y 2 F u Y 2 V y I C 0 g U 2 V 4 O i B C b 3 R o I C 0 g Q W d l O i B B b G w g Q W d l c y A o T n V t Y m V y K S w x O H 0 m c X V v d D s s J n F 1 b 3 Q 7 U 2 V j d G l v b j E v M D I g d G 9 0 Y W w t Y 2 F u Y 2 V y L W R l Y X R o c y 1 i e S 1 0 e X B l L 0 N o Y W 5 n Z W Q g V H l w Z S 5 7 R G V h d G h z I C 0 g V X R l c m l u Z S B j Y W 5 j Z X I g L S B T Z X g 6 I E J v d G g g L S B B Z 2 U 6 I E F s b C B B Z 2 V z I C h O d W 1 i Z X I p L D E 5 f S Z x d W 9 0 O y w m c X V v d D t T Z W N 0 a W 9 u M S 8 w M i B 0 b 3 R h b C 1 j Y W 5 j Z X I t Z G V h d G h z L W J 5 L X R 5 c G U v Q 2 h h b m d l Z C B U e X B l L n t E Z W F 0 a H M g L S B P d m F y a W F u I G N h b m N l c i A t I F N l e D o g Q m 9 0 a C A t I E F n Z T o g Q W x s I E F n Z X M g K E 5 1 b W J l c i k s M j B 9 J n F 1 b 3 Q 7 L C Z x d W 9 0 O 1 N l Y 3 R p b 2 4 x L z A y I H R v d G F s L W N h b m N l c i 1 k Z W F 0 a H M t Y n k t d H l w Z S 9 D a G F u Z 2 V k I F R 5 c G U u e 0 R l Y X R o c y A t I E N l c n Z p Y 2 F s I G N h b m N l c i A t I F N l e D o g Q m 9 0 a C A t I E F n Z T o g Q W x s I E F n Z X M g K E 5 1 b W J l c i k s M j F 9 J n F 1 b 3 Q 7 L C Z x d W 9 0 O 1 N l Y 3 R p b 2 4 x L z A y I H R v d G F s L W N h b m N l c i 1 k Z W F 0 a H M t Y n k t d H l w Z S 9 D a G F u Z 2 V k I F R 5 c G U u e 0 R l Y X R o c y A t I E J y Y W l u I G F u Z C B j Z W 5 0 c m F s I G 5 l c n Z v d X M g c 3 l z d G V t I G N h b m N l c i A t I F N l e D o g Q m 9 0 a C A t I E F n Z T o g Q W x s I E F n Z X M g K E 5 1 b W J l c i k s M j J 9 J n F 1 b 3 Q 7 L C Z x d W 9 0 O 1 N l Y 3 R p b 2 4 x L z A y I H R v d G F s L W N h b m N l c i 1 k Z W F 0 a H M t Y n k t d H l w Z S 9 D a G F u Z 2 V k I F R 5 c G U u e 0 R l Y X R o c y A t I E 5 v b i 1 I b 2 R n a 2 l u I G x 5 b X B o b 2 1 h I C 0 g U 2 V 4 O i B C b 3 R o I C 0 g Q W d l O i B B b G w g Q W d l c y A o T n V t Y m V y K S w y M 3 0 m c X V v d D s s J n F 1 b 3 Q 7 U 2 V j d G l v b j E v M D I g d G 9 0 Y W w t Y 2 F u Y 2 V y L W R l Y X R o c y 1 i e S 1 0 e X B l L 0 N o Y W 5 n Z W Q g V H l w Z S 5 7 R G V h d G h z I C 0 g U G F u Y 3 J l Y X R p Y y B j Y W 5 j Z X I g L S B T Z X g 6 I E J v d G g g L S B B Z 2 U 6 I E F s b C B B Z 2 V z I C h O d W 1 i Z X I p L D I 0 f S Z x d W 9 0 O y w m c X V v d D t T Z W N 0 a W 9 u M S 8 w M i B 0 b 3 R h b C 1 j Y W 5 j Z X I t Z G V h d G h z L W J 5 L X R 5 c G U v Q 2 h h b m d l Z C B U e X B l L n t E Z W F 0 a H M g L S B F c 2 9 w a G F n Z W F s I G N h b m N l c i A t I F N l e D o g Q m 9 0 a C A t I E F n Z T o g Q W x s I E F n Z X M g K E 5 1 b W J l c i k s M j V 9 J n F 1 b 3 Q 7 L C Z x d W 9 0 O 1 N l Y 3 R p b 2 4 x L z A y I H R v d G F s L W N h b m N l c i 1 k Z W F 0 a H M t Y n k t d H l w Z S 9 D a G F u Z 2 V k I F R 5 c G U u e 0 R l Y X R o c y A t I F R l c 3 R p Y 3 V s Y X I g Y 2 F u Y 2 V y I C 0 g U 2 V 4 O i B C b 3 R o I C 0 g Q W d l O i B B b G w g Q W d l c y A o T n V t Y m V y K S w y N n 0 m c X V v d D s s J n F 1 b 3 Q 7 U 2 V j d G l v b j E v M D I g d G 9 0 Y W w t Y 2 F u Y 2 V y L W R l Y X R o c y 1 i e S 1 0 e X B l L 0 N o Y W 5 n Z W Q g V H l w Z S 5 7 R G V h d G h z I C 0 g T m F z b 3 B o Y X J 5 b n g g Y 2 F u Y 2 V y I C 0 g U 2 V 4 O i B C b 3 R o I C 0 g Q W d l O i B B b G w g Q W d l c y A o T n V t Y m V y K S w y N 3 0 m c X V v d D s s J n F 1 b 3 Q 7 U 2 V j d G l v b j E v M D I g d G 9 0 Y W w t Y 2 F u Y 2 V y L W R l Y X R o c y 1 i e S 1 0 e X B l L 0 N o Y W 5 n Z W Q g V H l w Z S 5 7 R G V h d G h z I C 0 g T 3 R o Z X I g c G h h c n l u e C B j Y W 5 j Z X I g L S B T Z X g 6 I E J v d G g g L S B B Z 2 U 6 I E F s b C B B Z 2 V z I C h O d W 1 i Z X I p L D I 4 f S Z x d W 9 0 O y w m c X V v d D t T Z W N 0 a W 9 u M S 8 w M i B 0 b 3 R h b C 1 j Y W 5 j Z X I t Z G V h d G h z L W J 5 L X R 5 c G U v Q 2 h h b m d l Z C B U e X B l L n t E Z W F 0 a H M g L S B D b 2 x v b i B h b m Q g c m V j d H V t I G N h b m N l c i A t I F N l e D o g Q m 9 0 a C A t I E F n Z T o g Q W x s I E F n Z X M g K E 5 1 b W J l c i k s M j l 9 J n F 1 b 3 Q 7 L C Z x d W 9 0 O 1 N l Y 3 R p b 2 4 x L z A y I H R v d G F s L W N h b m N l c i 1 k Z W F 0 a H M t Y n k t d H l w Z S 9 D a G F u Z 2 V k I F R 5 c G U u e 0 R l Y X R o c y A t I E 5 v b i 1 t Z W x h b m 9 t Y S B z a 2 l u I G N h b m N l c i A t I F N l e D o g Q m 9 0 a C A t I E F n Z T o g Q W x s I E F n Z X M g K E 5 1 b W J l c i k s M z B 9 J n F 1 b 3 Q 7 L C Z x d W 9 0 O 1 N l Y 3 R p b 2 4 x L z A y I H R v d G F s L W N h b m N l c i 1 k Z W F 0 a H M t Y n k t d H l w Z S 9 D a G F u Z 2 V k I F R 5 c G U u e 0 R l Y X R o c y A t I E 1 l c 2 9 0 a G V s a W 9 t Y S A t I F N l e D o g Q m 9 0 a C A t I E F n Z T o g Q W x s I E F n Z X M g K E 5 1 b W J l c i k s M z F 9 J n F 1 b 3 Q 7 X S w m c X V v d D t D b 2 x 1 b W 5 D b 3 V u d C Z x d W 9 0 O z o z M i w m c X V v d D t L Z X l D b 2 x 1 b W 5 O Y W 1 l c y Z x d W 9 0 O z p b X S w m c X V v d D t D b 2 x 1 b W 5 J Z G V u d G l 0 a W V z J n F 1 b 3 Q 7 O l s m c X V v d D t T Z W N 0 a W 9 u M S 8 w M i B 0 b 3 R h b C 1 j Y W 5 j Z X I t Z G V h d G h z L W J 5 L X R 5 c G U v Q 2 h h b m d l Z C B U e X B l L n t F b n R p d H k s M H 0 m c X V v d D s s J n F 1 b 3 Q 7 U 2 V j d G l v b j E v M D I g d G 9 0 Y W w t Y 2 F u Y 2 V y L W R l Y X R o c y 1 i e S 1 0 e X B l L 0 N o Y W 5 n Z W Q g V H l w Z S 5 7 Q 2 9 k Z S w x f S Z x d W 9 0 O y w m c X V v d D t T Z W N 0 a W 9 u M S 8 w M i B 0 b 3 R h b C 1 j Y W 5 j Z X I t Z G V h d G h z L W J 5 L X R 5 c G U v Q 2 h h b m d l Z C B U e X B l L n t Z Z W F y L D J 9 J n F 1 b 3 Q 7 L C Z x d W 9 0 O 1 N l Y 3 R p b 2 4 x L z A y I H R v d G F s L W N h b m N l c i 1 k Z W F 0 a H M t Y n k t d H l w Z S 9 D a G F u Z 2 V k I F R 5 c G U u e 0 R l Y X R o c y A t I E x p d m V y I G N h b m N l c i A t I F N l e D o g Q m 9 0 a C A t I E F n Z T o g Q W x s I E F n Z X M g K E 5 1 b W J l c i k s M 3 0 m c X V v d D s s J n F 1 b 3 Q 7 U 2 V j d G l v b j E v M D I g d G 9 0 Y W w t Y 2 F u Y 2 V y L W R l Y X R o c y 1 i e S 1 0 e X B l L 0 N o Y W 5 n Z W Q g V H l w Z S 5 7 R G V h d G h z I C 0 g S 2 l k b m V 5 I G N h b m N l c i A t I F N l e D o g Q m 9 0 a C A t I E F n Z T o g Q W x s I E F n Z X M g K E 5 1 b W J l c i k s N H 0 m c X V v d D s s J n F 1 b 3 Q 7 U 2 V j d G l v b j E v M D I g d G 9 0 Y W w t Y 2 F u Y 2 V y L W R l Y X R o c y 1 i e S 1 0 e X B l L 0 N o Y W 5 n Z W Q g V H l w Z S 5 7 R G V h d G h z I C 0 g T G l w I G F u Z C B v c m F s I G N h d m l 0 e S B j Y W 5 j Z X I g L S B T Z X g 6 I E J v d G g g L S B B Z 2 U 6 I E F s b C B B Z 2 V z I C h O d W 1 i Z X I p L D V 9 J n F 1 b 3 Q 7 L C Z x d W 9 0 O 1 N l Y 3 R p b 2 4 x L z A y I H R v d G F s L W N h b m N l c i 1 k Z W F 0 a H M t Y n k t d H l w Z S 9 D a G F u Z 2 V k I F R 5 c G U u e 0 R l Y X R o c y A t I F R y Y W N o Z W F s L C B i c m 9 u Y 2 h 1 c y w g Y W 5 k I G x 1 b m c g Y 2 F u Y 2 V y I C 0 g U 2 V 4 O i B C b 3 R o I C 0 g Q W d l O i B B b G w g Q W d l c y A o T n V t Y m V y K S w 2 f S Z x d W 9 0 O y w m c X V v d D t T Z W N 0 a W 9 u M S 8 w M i B 0 b 3 R h b C 1 j Y W 5 j Z X I t Z G V h d G h z L W J 5 L X R 5 c G U v Q 2 h h b m d l Z C B U e X B l L n t E Z W F 0 a H M g L S B M Y X J 5 b n g g Y 2 F u Y 2 V y I C 0 g U 2 V 4 O i B C b 3 R o I C 0 g Q W d l O i B B b G w g Q W d l c y A o T n V t Y m V y K S w 3 f S Z x d W 9 0 O y w m c X V v d D t T Z W N 0 a W 9 u M S 8 w M i B 0 b 3 R h b C 1 j Y W 5 j Z X I t Z G V h d G h z L W J 5 L X R 5 c G U v Q 2 h h b m d l Z C B U e X B l L n t E Z W F 0 a H M g L S B H Y W x s Y m x h Z G R l c i B h b m Q g Y m l s a W F y e S B 0 c m F j d C B j Y W 5 j Z X I g L S B T Z X g 6 I E J v d G g g L S B B Z 2 U 6 I E F s b C B B Z 2 V z I C h O d W 1 i Z X I p L D h 9 J n F 1 b 3 Q 7 L C Z x d W 9 0 O 1 N l Y 3 R p b 2 4 x L z A y I H R v d G F s L W N h b m N l c i 1 k Z W F 0 a H M t Y n k t d H l w Z S 9 D a G F u Z 2 V k I F R 5 c G U u e 0 R l Y X R o c y A t I E 1 h b G l n b m F u d C B z a 2 l u I G 1 l b G F u b 2 1 h I C 0 g U 2 V 4 O i B C b 3 R o I C 0 g Q W d l O i B B b G w g Q W d l c y A o T n V t Y m V y K S w 5 f S Z x d W 9 0 O y w m c X V v d D t T Z W N 0 a W 9 u M S 8 w M i B 0 b 3 R h b C 1 j Y W 5 j Z X I t Z G V h d G h z L W J 5 L X R 5 c G U v Q 2 h h b m d l Z C B U e X B l L n t E Z W F 0 a H M g L S B M Z X V r Z W 1 p Y S A t I F N l e D o g Q m 9 0 a C A t I E F n Z T o g Q W x s I E F n Z X M g K E 5 1 b W J l c i k s M T B 9 J n F 1 b 3 Q 7 L C Z x d W 9 0 O 1 N l Y 3 R p b 2 4 x L z A y I H R v d G F s L W N h b m N l c i 1 k Z W F 0 a H M t Y n k t d H l w Z S 9 D a G F u Z 2 V k I F R 5 c G U u e 0 R l Y X R o c y A t I E h v Z G d r a W 4 g b H l t c G h v b W E g L S B T Z X g 6 I E J v d G g g L S B B Z 2 U 6 I E F s b C B B Z 2 V z I C h O d W 1 i Z X I p L D E x f S Z x d W 9 0 O y w m c X V v d D t T Z W N 0 a W 9 u M S 8 w M i B 0 b 3 R h b C 1 j Y W 5 j Z X I t Z G V h d G h z L W J 5 L X R 5 c G U v Q 2 h h b m d l Z C B U e X B l L n t E Z W F 0 a H M g L S B N d W x 0 a X B s Z S B t e W V s b 2 1 h I C 0 g U 2 V 4 O i B C b 3 R o I C 0 g Q W d l O i B B b G w g Q W d l c y A o T n V t Y m V y K S w x M n 0 m c X V v d D s s J n F 1 b 3 Q 7 U 2 V j d G l v b j E v M D I g d G 9 0 Y W w t Y 2 F u Y 2 V y L W R l Y X R o c y 1 i e S 1 0 e X B l L 0 N o Y W 5 n Z W Q g V H l w Z S 5 7 R G V h d G h z I C 0 g T 3 R o Z X I g b m V v c G x h c 2 1 z I C 0 g U 2 V 4 O i B C b 3 R o I C 0 g Q W d l O i B B b G w g Q W d l c y A o T n V t Y m V y K S w x M 3 0 m c X V v d D s s J n F 1 b 3 Q 7 U 2 V j d G l v b j E v M D I g d G 9 0 Y W w t Y 2 F u Y 2 V y L W R l Y X R o c y 1 i e S 1 0 e X B l L 0 N o Y W 5 n Z W Q g V H l w Z S 5 7 R G V h d G h z I C 0 g Q n J l Y X N 0 I G N h b m N l c i A t I F N l e D o g Q m 9 0 a C A t I E F n Z T o g Q W x s I E F n Z X M g K E 5 1 b W J l c i k s M T R 9 J n F 1 b 3 Q 7 L C Z x d W 9 0 O 1 N l Y 3 R p b 2 4 x L z A y I H R v d G F s L W N h b m N l c i 1 k Z W F 0 a H M t Y n k t d H l w Z S 9 D a G F u Z 2 V k I F R 5 c G U u e 0 R l Y X R o c y A t I F B y b 3 N 0 Y X R l I G N h b m N l c i A t I F N l e D o g Q m 9 0 a C A t I E F n Z T o g Q W x s I E F n Z X M g K E 5 1 b W J l c i k s M T V 9 J n F 1 b 3 Q 7 L C Z x d W 9 0 O 1 N l Y 3 R p b 2 4 x L z A y I H R v d G F s L W N h b m N l c i 1 k Z W F 0 a H M t Y n k t d H l w Z S 9 D a G F u Z 2 V k I F R 5 c G U u e 0 R l Y X R o c y A t I F R o e X J v a W Q g Y 2 F u Y 2 V y I C 0 g U 2 V 4 O i B C b 3 R o I C 0 g Q W d l O i B B b G w g Q W d l c y A o T n V t Y m V y K S w x N n 0 m c X V v d D s s J n F 1 b 3 Q 7 U 2 V j d G l v b j E v M D I g d G 9 0 Y W w t Y 2 F u Y 2 V y L W R l Y X R o c y 1 i e S 1 0 e X B l L 0 N o Y W 5 n Z W Q g V H l w Z S 5 7 R G V h d G h z I C 0 g U 3 R v b W F j a C B j Y W 5 j Z X I g L S B T Z X g 6 I E J v d G g g L S B B Z 2 U 6 I E F s b C B B Z 2 V z I C h O d W 1 i Z X I p L D E 3 f S Z x d W 9 0 O y w m c X V v d D t T Z W N 0 a W 9 u M S 8 w M i B 0 b 3 R h b C 1 j Y W 5 j Z X I t Z G V h d G h z L W J 5 L X R 5 c G U v Q 2 h h b m d l Z C B U e X B l L n t E Z W F 0 a H M g L S B C b G F k Z G V y I G N h b m N l c i A t I F N l e D o g Q m 9 0 a C A t I E F n Z T o g Q W x s I E F n Z X M g K E 5 1 b W J l c i k s M T h 9 J n F 1 b 3 Q 7 L C Z x d W 9 0 O 1 N l Y 3 R p b 2 4 x L z A y I H R v d G F s L W N h b m N l c i 1 k Z W F 0 a H M t Y n k t d H l w Z S 9 D a G F u Z 2 V k I F R 5 c G U u e 0 R l Y X R o c y A t I F V 0 Z X J p b m U g Y 2 F u Y 2 V y I C 0 g U 2 V 4 O i B C b 3 R o I C 0 g Q W d l O i B B b G w g Q W d l c y A o T n V t Y m V y K S w x O X 0 m c X V v d D s s J n F 1 b 3 Q 7 U 2 V j d G l v b j E v M D I g d G 9 0 Y W w t Y 2 F u Y 2 V y L W R l Y X R o c y 1 i e S 1 0 e X B l L 0 N o Y W 5 n Z W Q g V H l w Z S 5 7 R G V h d G h z I C 0 g T 3 Z h c m l h b i B j Y W 5 j Z X I g L S B T Z X g 6 I E J v d G g g L S B B Z 2 U 6 I E F s b C B B Z 2 V z I C h O d W 1 i Z X I p L D I w f S Z x d W 9 0 O y w m c X V v d D t T Z W N 0 a W 9 u M S 8 w M i B 0 b 3 R h b C 1 j Y W 5 j Z X I t Z G V h d G h z L W J 5 L X R 5 c G U v Q 2 h h b m d l Z C B U e X B l L n t E Z W F 0 a H M g L S B D Z X J 2 a W N h b C B j Y W 5 j Z X I g L S B T Z X g 6 I E J v d G g g L S B B Z 2 U 6 I E F s b C B B Z 2 V z I C h O d W 1 i Z X I p L D I x f S Z x d W 9 0 O y w m c X V v d D t T Z W N 0 a W 9 u M S 8 w M i B 0 b 3 R h b C 1 j Y W 5 j Z X I t Z G V h d G h z L W J 5 L X R 5 c G U v Q 2 h h b m d l Z C B U e X B l L n t E Z W F 0 a H M g L S B C c m F p b i B h b m Q g Y 2 V u d H J h b C B u Z X J 2 b 3 V z I H N 5 c 3 R l b S B j Y W 5 j Z X I g L S B T Z X g 6 I E J v d G g g L S B B Z 2 U 6 I E F s b C B B Z 2 V z I C h O d W 1 i Z X I p L D I y f S Z x d W 9 0 O y w m c X V v d D t T Z W N 0 a W 9 u M S 8 w M i B 0 b 3 R h b C 1 j Y W 5 j Z X I t Z G V h d G h z L W J 5 L X R 5 c G U v Q 2 h h b m d l Z C B U e X B l L n t E Z W F 0 a H M g L S B O b 2 4 t S G 9 k Z 2 t p b i B s e W 1 w a G 9 t Y S A t I F N l e D o g Q m 9 0 a C A t I E F n Z T o g Q W x s I E F n Z X M g K E 5 1 b W J l c i k s M j N 9 J n F 1 b 3 Q 7 L C Z x d W 9 0 O 1 N l Y 3 R p b 2 4 x L z A y I H R v d G F s L W N h b m N l c i 1 k Z W F 0 a H M t Y n k t d H l w Z S 9 D a G F u Z 2 V k I F R 5 c G U u e 0 R l Y X R o c y A t I F B h b m N y Z W F 0 a W M g Y 2 F u Y 2 V y I C 0 g U 2 V 4 O i B C b 3 R o I C 0 g Q W d l O i B B b G w g Q W d l c y A o T n V t Y m V y K S w y N H 0 m c X V v d D s s J n F 1 b 3 Q 7 U 2 V j d G l v b j E v M D I g d G 9 0 Y W w t Y 2 F u Y 2 V y L W R l Y X R o c y 1 i e S 1 0 e X B l L 0 N o Y W 5 n Z W Q g V H l w Z S 5 7 R G V h d G h z I C 0 g R X N v c G h h Z 2 V h b C B j Y W 5 j Z X I g L S B T Z X g 6 I E J v d G g g L S B B Z 2 U 6 I E F s b C B B Z 2 V z I C h O d W 1 i Z X I p L D I 1 f S Z x d W 9 0 O y w m c X V v d D t T Z W N 0 a W 9 u M S 8 w M i B 0 b 3 R h b C 1 j Y W 5 j Z X I t Z G V h d G h z L W J 5 L X R 5 c G U v Q 2 h h b m d l Z C B U e X B l L n t E Z W F 0 a H M g L S B U Z X N 0 a W N 1 b G F y I G N h b m N l c i A t I F N l e D o g Q m 9 0 a C A t I E F n Z T o g Q W x s I E F n Z X M g K E 5 1 b W J l c i k s M j Z 9 J n F 1 b 3 Q 7 L C Z x d W 9 0 O 1 N l Y 3 R p b 2 4 x L z A y I H R v d G F s L W N h b m N l c i 1 k Z W F 0 a H M t Y n k t d H l w Z S 9 D a G F u Z 2 V k I F R 5 c G U u e 0 R l Y X R o c y A t I E 5 h c 2 9 w a G F y e W 5 4 I G N h b m N l c i A t I F N l e D o g Q m 9 0 a C A t I E F n Z T o g Q W x s I E F n Z X M g K E 5 1 b W J l c i k s M j d 9 J n F 1 b 3 Q 7 L C Z x d W 9 0 O 1 N l Y 3 R p b 2 4 x L z A y I H R v d G F s L W N h b m N l c i 1 k Z W F 0 a H M t Y n k t d H l w Z S 9 D a G F u Z 2 V k I F R 5 c G U u e 0 R l Y X R o c y A t I E 9 0 a G V y I H B o Y X J 5 b n g g Y 2 F u Y 2 V y I C 0 g U 2 V 4 O i B C b 3 R o I C 0 g Q W d l O i B B b G w g Q W d l c y A o T n V t Y m V y K S w y O H 0 m c X V v d D s s J n F 1 b 3 Q 7 U 2 V j d G l v b j E v M D I g d G 9 0 Y W w t Y 2 F u Y 2 V y L W R l Y X R o c y 1 i e S 1 0 e X B l L 0 N o Y W 5 n Z W Q g V H l w Z S 5 7 R G V h d G h z I C 0 g Q 2 9 s b 2 4 g Y W 5 k I H J l Y 3 R 1 b S B j Y W 5 j Z X I g L S B T Z X g 6 I E J v d G g g L S B B Z 2 U 6 I E F s b C B B Z 2 V z I C h O d W 1 i Z X I p L D I 5 f S Z x d W 9 0 O y w m c X V v d D t T Z W N 0 a W 9 u M S 8 w M i B 0 b 3 R h b C 1 j Y W 5 j Z X I t Z G V h d G h z L W J 5 L X R 5 c G U v Q 2 h h b m d l Z C B U e X B l L n t E Z W F 0 a H M g L S B O b 2 4 t b W V s Y W 5 v b W E g c 2 t p b i B j Y W 5 j Z X I g L S B T Z X g 6 I E J v d G g g L S B B Z 2 U 6 I E F s b C B B Z 2 V z I C h O d W 1 i Z X I p L D M w f S Z x d W 9 0 O y w m c X V v d D t T Z W N 0 a W 9 u M S 8 w M i B 0 b 3 R h b C 1 j Y W 5 j Z X I t Z G V h d G h z L W J 5 L X R 5 c G U v Q 2 h h b m d l Z C B U e X B l L n t E Z W F 0 a H M g L S B N Z X N v d G h l b G l v b W E g L S B T Z X g 6 I E J v d G g g L S B B Z 2 U 6 I E F s b C B B Z 2 V z I C h O d W 1 i Z X I p L D M x f S Z x d W 9 0 O 1 0 s J n F 1 b 3 Q 7 U m V s Y X R p b 2 5 z a G l w S W 5 m b y Z x d W 9 0 O z p b X X 0 i I C 8 + P C 9 T d G F i b G V F b n R y a W V z P j w v S X R l b T 4 8 S X R l b T 4 8 S X R l b U x v Y 2 F 0 a W 9 u P j x J d G V t V H l w Z T 5 G b 3 J t d W x h P C 9 J d G V t V H l w Z T 4 8 S X R l b V B h d G g + U 2 V j d G l v b j E v M D I l M j B 0 b 3 R h b C 1 j Y W 5 j Z X I t Z G V h d G h z L W J 5 L X R 5 c G U v U 2 9 1 c m N l P C 9 J d G V t U G F 0 a D 4 8 L 0 l 0 Z W 1 M b 2 N h d G l v b j 4 8 U 3 R h Y m x l R W 5 0 c m l l c y A v P j w v S X R l b T 4 8 S X R l b T 4 8 S X R l b U x v Y 2 F 0 a W 9 u P j x J d G V t V H l w Z T 5 G b 3 J t d W x h P C 9 J d G V t V H l w Z T 4 8 S X R l b V B h d G g + U 2 V j d G l v b j E v M D I l M j B 0 b 3 R h b C 1 j Y W 5 j Z X I t Z G V h d G h z L W J 5 L X R 5 c G U v U H J v b W 9 0 Z W Q l M j B I Z W F k Z X J z P C 9 J d G V t U G F 0 a D 4 8 L 0 l 0 Z W 1 M b 2 N h d G l v b j 4 8 U 3 R h Y m x l R W 5 0 c m l l c y A v P j w v S X R l b T 4 8 S X R l b T 4 8 S X R l b U x v Y 2 F 0 a W 9 u P j x J d G V t V H l w Z T 5 G b 3 J t d W x h P C 9 J d G V t V H l w Z T 4 8 S X R l b V B h d G g + U 2 V j d G l v b j E v M D I l M j B 0 b 3 R h b C 1 j Y W 5 j Z X I t Z G V h d G h z L W J 5 L X R 5 c G U v Q 2 h h b m d l Z C U y M F R 5 c G U 8 L 0 l 0 Z W 1 Q Y X R o P j w v S X R l b U x v Y 2 F 0 a W 9 u P j x T d G F i b G V F b n R y a W V z I C 8 + P C 9 J d G V t P j x J d G V t P j x J d G V t T G 9 j Y X R p b 2 4 + P E l 0 Z W 1 U e X B l P k Z v c m 1 1 b G E 8 L 0 l 0 Z W 1 U e X B l P j x J d G V t U G F 0 a D 5 T Z W N 0 a W 9 u M S 8 w M i U y M H R v d G F s L W N h b m N l c i 1 k Z W F 0 a H M t Y n k t d H l w Z S 9 G a W x 0 Z X J l Z C U y M F J v d 3 M 8 L 0 l 0 Z W 1 Q Y X R o P j w v S X R l b U x v Y 2 F 0 a W 9 u P j x T d G F i b G V F b n R y a W V z I C 8 + P C 9 J d G V t P j x J d G V t P j x J d G V t T G 9 j Y X R p b 2 4 + P E l 0 Z W 1 U e X B l P k Z v c m 1 1 b G E 8 L 0 l 0 Z W 1 U e X B l P j x J d G V t U G F 0 a D 5 T Z W N 0 a W 9 u M S 8 w M y U y M G N h b m N l c i 1 k Z W F 0 a C 1 y Y X R l c y 1 i e S 1 h Z 2 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2 a W d h d G l v b l N 0 Z X B O Y W 1 l I i B W Y W x 1 Z T 0 i c 0 5 h d m l n Y X R p b 2 4 i I C 8 + P E V u d H J 5 I F R 5 c G U 9 I k Z p b G x l Z E N v b X B s Z X R l U m V z d W x 0 V G 9 X b 3 J r c 2 h l Z X Q i I F Z h b H V l P S J s M C I g L z 4 8 R W 5 0 c n k g V H l w Z T 0 i R m l s b F N 0 Y X R 1 c y I g V m F s d W U 9 I n N D b 2 1 w b G V 0 Z S I g L z 4 8 R W 5 0 c n k g V H l w Z T 0 i R m l s b E x h c 3 R V c G R h d G V k I i B W Y W x 1 Z T 0 i Z D I w M j M t M D Y t M T B U M T U 6 M j k 6 M D k u O D E w M j c 3 N V o i I C 8 + P E V u d H J 5 I F R 5 c G U 9 I k Z p b G x F c n J v c k N v Z G U i I F Z h b H V l P S J z V W 5 r b m 9 3 b i I g L z 4 8 R W 5 0 c n k g V H l w Z T 0 i Q W R k Z W R U b 0 R h d G F N b 2 R l b C I g V m F s d W U 9 I m w w I i A v P j w v U 3 R h Y m x l R W 5 0 c m l l c z 4 8 L 0 l 0 Z W 0 + P E l 0 Z W 0 + P E l 0 Z W 1 M b 2 N h d G l v b j 4 8 S X R l b V R 5 c G U + R m 9 y b X V s Y T w v S X R l b V R 5 c G U + P E l 0 Z W 1 Q Y X R o P l N l Y 3 R p b 2 4 x L z A z J T I w Y 2 F u Y 2 V y L W R l Y X R o L X J h d G V z L W J 5 L W F n Z S 9 T b 3 V y Y 2 U 8 L 0 l 0 Z W 1 Q Y X R o P j w v S X R l b U x v Y 2 F 0 a W 9 u P j x T d G F i b G V F b n R y a W V z I C 8 + P C 9 J d G V t P j x J d G V t P j x J d G V t T G 9 j Y X R p b 2 4 + P E l 0 Z W 1 U e X B l P k Z v c m 1 1 b G E 8 L 0 l 0 Z W 1 U e X B l P j x J d G V t U G F 0 a D 5 T Z W N 0 a W 9 u M S 8 w M y U y M G N h b m N l c i 1 k Z W F 0 a C 1 y Y X R l c y 1 i e S 1 h Z 2 U v U H J v b W 9 0 Z W Q l M j B I Z W F k Z X J z P C 9 J d G V t U G F 0 a D 4 8 L 0 l 0 Z W 1 M b 2 N h d G l v b j 4 8 U 3 R h Y m x l R W 5 0 c m l l c y A v P j w v S X R l b T 4 8 S X R l b T 4 8 S X R l b U x v Y 2 F 0 a W 9 u P j x J d G V t V H l w Z T 5 G b 3 J t d W x h P C 9 J d G V t V H l w Z T 4 8 S X R l b V B h d G g + U 2 V j d G l v b j E v M D M l M j B j Y W 5 j Z X I t Z G V h d G g t c m F 0 Z X M t Y n k t Y W d l L 0 N o Y W 5 n Z W Q l M j B U e X B l P C 9 J d G V t U G F 0 a D 4 8 L 0 l 0 Z W 1 M b 2 N h d G l v b j 4 8 U 3 R h Y m x l R W 5 0 c m l l c y A v P j w v S X R l b T 4 8 S X R l b T 4 8 S X R l b U x v Y 2 F 0 a W 9 u P j x J d G V t V H l w Z T 5 G b 3 J t d W x h P C 9 J d G V t V H l w Z T 4 8 S X R l b V B h d G g + U 2 V j d G l v b j E v M D R f c 2 h h c m U t b 2 Y t c G 9 w d W x h d G l v b i 1 3 a X R o L W N h b m N l c i 1 0 e X B l c 1 8 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M j U s J n F 1 b 3 Q 7 a 2 V 5 Q 2 9 s d W 1 u T m F t Z X M m c X V v d D s 6 W 1 0 s J n F 1 b 3 Q 7 c X V l c n l S Z W x h d G l v b n N o a X B z J n F 1 b 3 Q 7 O l t d L C Z x d W 9 0 O 2 N v b H V t b k l k Z W 5 0 a X R p Z X M m c X V v d D s 6 W y Z x d W 9 0 O 1 N l Y 3 R p b 2 4 x L z A 0 X 3 N o Y X J l L W 9 m L X B v c H V s Y X R p b 2 4 t d 2 l 0 a C 1 j Y W 5 j Z X I t d H l w Z X N f L 0 N o Y W 5 n Z W Q g V H l w Z S 5 7 R W 5 0 a X R 5 L D B 9 J n F 1 b 3 Q 7 L C Z x d W 9 0 O 1 N l Y 3 R p b 2 4 x L z A 0 X 3 N o Y X J l L W 9 m L X B v c H V s Y X R p b 2 4 t d 2 l 0 a C 1 j Y W 5 j Z X I t d H l w Z X N f L 0 N o Y W 5 n Z W Q g V H l w Z S 5 7 Q 2 9 k Z S w x f S Z x d W 9 0 O y w m c X V v d D t T Z W N 0 a W 9 u M S 8 w N F 9 z a G F y Z S 1 v Z i 1 w b 3 B 1 b G F 0 a W 9 u L X d p d G g t Y 2 F u Y 2 V y L X R 5 c G V z X y 9 D a G F u Z 2 V k I F R 5 c G U u e 1 l l Y X I s M n 0 m c X V v d D s s J n F 1 b 3 Q 7 U 2 V j d G l v b j E v M D R f c 2 h h c m U t b 2 Y t c G 9 w d W x h d G l v b i 1 3 a X R o L W N h b m N l c i 1 0 e X B l c 1 8 v Q 2 h h b m d l Z C B U e X B l L n t Q c m V 2 Y W x l b m N l I C 0 g T G l 2 Z X I g Y 2 F u Y 2 V y I C 0 g U 2 V 4 O i B C b 3 R o I C 0 g Q W d l O i B B Z 2 U t c 3 R h b m R h c m R p e m V k I C h Q Z X J j Z W 5 0 K S w z f S Z x d W 9 0 O y w m c X V v d D t T Z W N 0 a W 9 u M S 8 w N F 9 z a G F y Z S 1 v Z i 1 w b 3 B 1 b G F 0 a W 9 u L X d p d G g t Y 2 F u Y 2 V y L X R 5 c G V z X y 9 D a G F u Z 2 V k I F R 5 c G U u e 1 B y Z X Z h b G V u Y 2 U g L S B L a W R u Z X k g Y 2 F u Y 2 V y I C 0 g U 2 V 4 O i B C b 3 R o I C 0 g Q W d l O i B B Z 2 U t c 3 R h b m R h c m R p e m V k I C h Q Z X J j Z W 5 0 K S w 0 f S Z x d W 9 0 O y w m c X V v d D t T Z W N 0 a W 9 u M S 8 w N F 9 z a G F y Z S 1 v Z i 1 w b 3 B 1 b G F 0 a W 9 u L X d p d G g t Y 2 F u Y 2 V y L X R 5 c G V z X y 9 D a G F u Z 2 V k I F R 5 c G U u e 1 B y Z X Z h b G V u Y 2 U g L S B M Y X J 5 b n g g Y 2 F u Y 2 V y I C 0 g U 2 V 4 O i B C b 3 R o I C 0 g Q W d l O i B B Z 2 U t c 3 R h b m R h c m R p e m V k I C h Q Z X J j Z W 5 0 K S w 1 f S Z x d W 9 0 O y w m c X V v d D t T Z W N 0 a W 9 u M S 8 w N F 9 z a G F y Z S 1 v Z i 1 w b 3 B 1 b G F 0 a W 9 u L X d p d G g t Y 2 F u Y 2 V y L X R 5 c G V z X y 9 D a G F u Z 2 V k I F R 5 c G U u e 1 B y Z X Z h b G V u Y 2 U g L S B C c m V h c 3 Q g Y 2 F u Y 2 V y I C 0 g U 2 V 4 O i B C b 3 R o I C 0 g Q W d l O i B B Z 2 U t c 3 R h b m R h c m R p e m V k I C h Q Z X J j Z W 5 0 K S w 2 f S Z x d W 9 0 O y w m c X V v d D t T Z W N 0 a W 9 u M S 8 w N F 9 z a G F y Z S 1 v Z i 1 w b 3 B 1 b G F 0 a W 9 u L X d p d G g t Y 2 F u Y 2 V y L X R 5 c G V z X y 9 D a G F u Z 2 V k I F R 5 c G U u e 1 B y Z X Z h b G V u Y 2 U g L S B U a H l y b 2 l k I G N h b m N l c i A t I F N l e D o g Q m 9 0 a C A t I E F n Z T o g Q W d l L X N 0 Y W 5 k Y X J k a X p l Z C A o U G V y Y 2 V u d C k s N 3 0 m c X V v d D s s J n F 1 b 3 Q 7 U 2 V j d G l v b j E v M D R f c 2 h h c m U t b 2 Y t c G 9 w d W x h d G l v b i 1 3 a X R o L W N h b m N l c i 1 0 e X B l c 1 8 v Q 2 h h b m d l Z C B U e X B l L n t Q c m V 2 Y W x l b m N l I C 0 g Q m x h Z G R l c i B j Y W 5 j Z X I g L S B T Z X g 6 I E J v d G g g L S B B Z 2 U 6 I E F n Z S 1 z d G F u Z G F y Z G l 6 Z W Q g K F B l c m N l b n Q p L D h 9 J n F 1 b 3 Q 7 L C Z x d W 9 0 O 1 N l Y 3 R p b 2 4 x L z A 0 X 3 N o Y X J l L W 9 m L X B v c H V s Y X R p b 2 4 t d 2 l 0 a C 1 j Y W 5 j Z X I t d H l w Z X N f L 0 N o Y W 5 n Z W Q g V H l w Z S 5 7 U H J l d m F s Z W 5 j Z S A t I F V 0 Z X J p b m U g Y 2 F u Y 2 V y I C 0 g U 2 V 4 O i B C b 3 R o I C 0 g Q W d l O i B B Z 2 U t c 3 R h b m R h c m R p e m V k I C h Q Z X J j Z W 5 0 K S w 5 f S Z x d W 9 0 O y w m c X V v d D t T Z W N 0 a W 9 u M S 8 w N F 9 z a G F y Z S 1 v Z i 1 w b 3 B 1 b G F 0 a W 9 u L X d p d G g t Y 2 F u Y 2 V y L X R 5 c G V z X y 9 D a G F u Z 2 V k I F R 5 c G U u e 1 B y Z X Z h b G V u Y 2 U g L S B P d m F y a W F u I G N h b m N l c i A t I F N l e D o g Q m 9 0 a C A t I E F n Z T o g Q W d l L X N 0 Y W 5 k Y X J k a X p l Z C A o U G V y Y 2 V u d C k s M T B 9 J n F 1 b 3 Q 7 L C Z x d W 9 0 O 1 N l Y 3 R p b 2 4 x L z A 0 X 3 N o Y X J l L W 9 m L X B v c H V s Y X R p b 2 4 t d 2 l 0 a C 1 j Y W 5 j Z X I t d H l w Z X N f L 0 N o Y W 5 n Z W Q g V H l w Z S 5 7 U H J l d m F s Z W 5 j Z S A t I F N 0 b 2 1 h Y 2 g g Y 2 F u Y 2 V y I C 0 g U 2 V 4 O i B C b 3 R o I C 0 g Q W d l O i B B Z 2 U t c 3 R h b m R h c m R p e m V k I C h Q Z X J j Z W 5 0 K S w x M X 0 m c X V v d D s s J n F 1 b 3 Q 7 U 2 V j d G l v b j E v M D R f c 2 h h c m U t b 2 Y t c G 9 w d W x h d G l v b i 1 3 a X R o L W N h b m N l c i 1 0 e X B l c 1 8 v Q 2 h h b m d l Z C B U e X B l L n t Q c m V 2 Y W x l b m N l I C 0 g U H J v c 3 R h d G U g Y 2 F u Y 2 V y I C 0 g U 2 V 4 O i B C b 3 R o I C 0 g Q W d l O i B B Z 2 U t c 3 R h b m R h c m R p e m V k I C h Q Z X J j Z W 5 0 K S w x M n 0 m c X V v d D s s J n F 1 b 3 Q 7 U 2 V j d G l v b j E v M D R f c 2 h h c m U t b 2 Y t c G 9 w d W x h d G l v b i 1 3 a X R o L W N h b m N l c i 1 0 e X B l c 1 8 v Q 2 h h b m d l Z C B U e X B l L n t Q c m V 2 Y W x l b m N l I C 0 g Q 2 V y d m l j Y W w g Y 2 F u Y 2 V y I C 0 g U 2 V 4 O i B C b 3 R o I C 0 g Q W d l O i B B Z 2 U t c 3 R h b m R h c m R p e m V k I C h Q Z X J j Z W 5 0 K S w x M 3 0 m c X V v d D s s J n F 1 b 3 Q 7 U 2 V j d G l v b j E v M D R f c 2 h h c m U t b 2 Y t c G 9 w d W x h d G l v b i 1 3 a X R o L W N h b m N l c i 1 0 e X B l c 1 8 v Q 2 h h b m d l Z C B U e X B l L n t Q c m V 2 Y W x l b m N l I C 0 g V G V z d G l j d W x h c i B j Y W 5 j Z X I g L S B T Z X g 6 I E J v d G g g L S B B Z 2 U 6 I E F n Z S 1 z d G F u Z G F y Z G l 6 Z W Q g K F B l c m N l b n Q p L D E 0 f S Z x d W 9 0 O y w m c X V v d D t T Z W N 0 a W 9 u M S 8 w N F 9 z a G F y Z S 1 v Z i 1 w b 3 B 1 b G F 0 a W 9 u L X d p d G g t Y 2 F u Y 2 V y L X R 5 c G V z X y 9 D a G F u Z 2 V k I F R 5 c G U u e 1 B y Z X Z h b G V u Y 2 U g L S B Q Y W 5 j c m V h d G l j I G N h b m N l c i A t I F N l e D o g Q m 9 0 a C A t I E F n Z T o g Q W d l L X N 0 Y W 5 k Y X J k a X p l Z C A o U G V y Y 2 V u d C k s M T V 9 J n F 1 b 3 Q 7 L C Z x d W 9 0 O 1 N l Y 3 R p b 2 4 x L z A 0 X 3 N o Y X J l L W 9 m L X B v c H V s Y X R p b 2 4 t d 2 l 0 a C 1 j Y W 5 j Z X I t d H l w Z X N f L 0 N o Y W 5 n Z W Q g V H l w Z S 5 7 U H J l d m F s Z W 5 j Z S A t I E V z b 3 B o Y W d l Y W w g Y 2 F u Y 2 V y I C 0 g U 2 V 4 O i B C b 3 R o I C 0 g Q W d l O i B B Z 2 U t c 3 R h b m R h c m R p e m V k I C h Q Z X J j Z W 5 0 K S w x N n 0 m c X V v d D s s J n F 1 b 3 Q 7 U 2 V j d G l v b j E v M D R f c 2 h h c m U t b 2 Y t c G 9 w d W x h d G l v b i 1 3 a X R o L W N h b m N l c i 1 0 e X B l c 1 8 v Q 2 h h b m d l Z C B U e X B l L n t Q c m V 2 Y W x l b m N l I C 0 g T m F z b 3 B o Y X J 5 b n g g Y 2 F u Y 2 V y I C 0 g U 2 V 4 O i B C b 3 R o I C 0 g Q W d l O i B B Z 2 U t c 3 R h b m R h c m R p e m V k I C h Q Z X J j Z W 5 0 K S w x N 3 0 m c X V v d D s s J n F 1 b 3 Q 7 U 2 V j d G l v b j E v M D R f c 2 h h c m U t b 2 Y t c G 9 w d W x h d G l v b i 1 3 a X R o L W N h b m N l c i 1 0 e X B l c 1 8 v Q 2 h h b m d l Z C B U e X B l L n t Q c m V 2 Y W x l b m N l I C 0 g Q 2 9 s b 2 4 g Y W 5 k I H J l Y 3 R 1 b S B j Y W 5 j Z X I g L S B T Z X g 6 I E J v d G g g L S B B Z 2 U 6 I E F n Z S 1 z d G F u Z G F y Z G l 6 Z W Q g K F B l c m N l b n Q p L D E 4 f S Z x d W 9 0 O y w m c X V v d D t T Z W N 0 a W 9 u M S 8 w N F 9 z a G F y Z S 1 v Z i 1 w b 3 B 1 b G F 0 a W 9 u L X d p d G g t Y 2 F u Y 2 V y L X R 5 c G V z X y 9 D a G F u Z 2 V k I F R 5 c G U u e 1 B y Z X Z h b G V u Y 2 U g L S B O b 2 4 t b W V s Y W 5 v b W E g c 2 t p b i B j Y W 5 j Z X I g L S B T Z X g 6 I E J v d G g g L S B B Z 2 U 6 I E F n Z S 1 z d G F u Z G F y Z G l 6 Z W Q g K F B l c m N l b n Q p L D E 5 f S Z x d W 9 0 O y w m c X V v d D t T Z W N 0 a W 9 u M S 8 w N F 9 z a G F y Z S 1 v Z i 1 w b 3 B 1 b G F 0 a W 9 u L X d p d G g t Y 2 F u Y 2 V y L X R 5 c G V z X y 9 D a G F u Z 2 V k I F R 5 c G U u e 1 B y Z X Z h b G V u Y 2 U g L S B M a X A g Y W 5 k I G 9 y Y W w g Y 2 F 2 a X R 5 I G N h b m N l c i A t I F N l e D o g Q m 9 0 a C A t I E F n Z T o g Q W d l L X N 0 Y W 5 k Y X J k a X p l Z C A o U G V y Y 2 V u d C k s M j B 9 J n F 1 b 3 Q 7 L C Z x d W 9 0 O 1 N l Y 3 R p b 2 4 x L z A 0 X 3 N o Y X J l L W 9 m L X B v c H V s Y X R p b 2 4 t d 2 l 0 a C 1 j Y W 5 j Z X I t d H l w Z X N f L 0 N o Y W 5 n Z W Q g V H l w Z S 5 7 U H J l d m F s Z W 5 j Z S A t I E J y Y W l u I G F u Z C B u Z X J 2 b 3 V z I H N 5 c 3 R l b S B j Y W 5 j Z X I g L S B T Z X g 6 I E J v d G g g L S B B Z 2 U 6 I E F n Z S 1 z d G F u Z G F y Z G l 6 Z W Q g K F B l c m N l b n Q p L D I x f S Z x d W 9 0 O y w m c X V v d D t T Z W N 0 a W 9 u M S 8 w N F 9 z a G F y Z S 1 v Z i 1 w b 3 B 1 b G F 0 a W 9 u L X d p d G g t Y 2 F u Y 2 V y L X R 5 c G V z X y 9 D a G F u Z 2 V k I F R 5 c G U u e 1 B y Z X Z h b G V u Y 2 U g L S B U c m F j a G V h b C w g Y n J v b m N o d X M s I G F u Z C B s d W 5 n I G N h b m N l c i A t I F N l e D o g Q m 9 0 a C A t I E F n Z T o g Q W d l L X N 0 Y W 5 k Y X J k a X p l Z C A o U G V y Y 2 V u d C k s M j J 9 J n F 1 b 3 Q 7 L C Z x d W 9 0 O 1 N l Y 3 R p b 2 4 x L z A 0 X 3 N o Y X J l L W 9 m L X B v c H V s Y X R p b 2 4 t d 2 l 0 a C 1 j Y W 5 j Z X I t d H l w Z X N f L 0 N o Y W 5 n Z W Q g V H l w Z S 5 7 U H J l d m F s Z W 5 j Z S A t I E d h b G x i b G F k Z G V y I G F u Z C B i a W x p Y X J 5 I H R y Y W N 0 I G N h b m N l c i A t I F N l e D o g Q m 9 0 a C A t I E F n Z T o g Q W d l L X N 0 Y W 5 k Y X J k a X p l Z C A o U G V y Y 2 V u d C k s M j N 9 J n F 1 b 3 Q 7 L C Z x d W 9 0 O 1 N l Y 3 R p b 2 4 x L z A 0 X 3 N o Y X J l L W 9 m L X B v c H V s Y X R p b 2 4 t d 2 l 0 a C 1 j Y W 5 j Z X I t d H l w Z X N f L 0 N o Y W 5 n Z W Q g V H l w Z S 5 7 U H J l d m F s Z W 5 j Z S A t I E 5 l b 3 B s Y X N t c y A t I F N l e D o g Q m 9 0 a C A t I E F n Z T o g Q W d l L X N 0 Y W 5 k Y X J k a X p l Z C A o U G V y Y 2 V u d C k s M j R 9 J n F 1 b 3 Q 7 X S w m c X V v d D t D b 2 x 1 b W 5 D b 3 V u d C Z x d W 9 0 O z o y N S w m c X V v d D t L Z X l D b 2 x 1 b W 5 O Y W 1 l c y Z x d W 9 0 O z p b X S w m c X V v d D t D b 2 x 1 b W 5 J Z G V u d G l 0 a W V z J n F 1 b 3 Q 7 O l s m c X V v d D t T Z W N 0 a W 9 u M S 8 w N F 9 z a G F y Z S 1 v Z i 1 w b 3 B 1 b G F 0 a W 9 u L X d p d G g t Y 2 F u Y 2 V y L X R 5 c G V z X y 9 D a G F u Z 2 V k I F R 5 c G U u e 0 V u d G l 0 e S w w f S Z x d W 9 0 O y w m c X V v d D t T Z W N 0 a W 9 u M S 8 w N F 9 z a G F y Z S 1 v Z i 1 w b 3 B 1 b G F 0 a W 9 u L X d p d G g t Y 2 F u Y 2 V y L X R 5 c G V z X y 9 D a G F u Z 2 V k I F R 5 c G U u e 0 N v Z G U s M X 0 m c X V v d D s s J n F 1 b 3 Q 7 U 2 V j d G l v b j E v M D R f c 2 h h c m U t b 2 Y t c G 9 w d W x h d G l v b i 1 3 a X R o L W N h b m N l c i 1 0 e X B l c 1 8 v Q 2 h h b m d l Z C B U e X B l L n t Z Z W F y L D J 9 J n F 1 b 3 Q 7 L C Z x d W 9 0 O 1 N l Y 3 R p b 2 4 x L z A 0 X 3 N o Y X J l L W 9 m L X B v c H V s Y X R p b 2 4 t d 2 l 0 a C 1 j Y W 5 j Z X I t d H l w Z X N f L 0 N o Y W 5 n Z W Q g V H l w Z S 5 7 U H J l d m F s Z W 5 j Z S A t I E x p d m V y I G N h b m N l c i A t I F N l e D o g Q m 9 0 a C A t I E F n Z T o g Q W d l L X N 0 Y W 5 k Y X J k a X p l Z C A o U G V y Y 2 V u d C k s M 3 0 m c X V v d D s s J n F 1 b 3 Q 7 U 2 V j d G l v b j E v M D R f c 2 h h c m U t b 2 Y t c G 9 w d W x h d G l v b i 1 3 a X R o L W N h b m N l c i 1 0 e X B l c 1 8 v Q 2 h h b m d l Z C B U e X B l L n t Q c m V 2 Y W x l b m N l I C 0 g S 2 l k b m V 5 I G N h b m N l c i A t I F N l e D o g Q m 9 0 a C A t I E F n Z T o g Q W d l L X N 0 Y W 5 k Y X J k a X p l Z C A o U G V y Y 2 V u d C k s N H 0 m c X V v d D s s J n F 1 b 3 Q 7 U 2 V j d G l v b j E v M D R f c 2 h h c m U t b 2 Y t c G 9 w d W x h d G l v b i 1 3 a X R o L W N h b m N l c i 1 0 e X B l c 1 8 v Q 2 h h b m d l Z C B U e X B l L n t Q c m V 2 Y W x l b m N l I C 0 g T G F y e W 5 4 I G N h b m N l c i A t I F N l e D o g Q m 9 0 a C A t I E F n Z T o g Q W d l L X N 0 Y W 5 k Y X J k a X p l Z C A o U G V y Y 2 V u d C k s N X 0 m c X V v d D s s J n F 1 b 3 Q 7 U 2 V j d G l v b j E v M D R f c 2 h h c m U t b 2 Y t c G 9 w d W x h d G l v b i 1 3 a X R o L W N h b m N l c i 1 0 e X B l c 1 8 v Q 2 h h b m d l Z C B U e X B l L n t Q c m V 2 Y W x l b m N l I C 0 g Q n J l Y X N 0 I G N h b m N l c i A t I F N l e D o g Q m 9 0 a C A t I E F n Z T o g Q W d l L X N 0 Y W 5 k Y X J k a X p l Z C A o U G V y Y 2 V u d C k s N n 0 m c X V v d D s s J n F 1 b 3 Q 7 U 2 V j d G l v b j E v M D R f c 2 h h c m U t b 2 Y t c G 9 w d W x h d G l v b i 1 3 a X R o L W N h b m N l c i 1 0 e X B l c 1 8 v Q 2 h h b m d l Z C B U e X B l L n t Q c m V 2 Y W x l b m N l I C 0 g V G h 5 c m 9 p Z C B j Y W 5 j Z X I g L S B T Z X g 6 I E J v d G g g L S B B Z 2 U 6 I E F n Z S 1 z d G F u Z G F y Z G l 6 Z W Q g K F B l c m N l b n Q p L D d 9 J n F 1 b 3 Q 7 L C Z x d W 9 0 O 1 N l Y 3 R p b 2 4 x L z A 0 X 3 N o Y X J l L W 9 m L X B v c H V s Y X R p b 2 4 t d 2 l 0 a C 1 j Y W 5 j Z X I t d H l w Z X N f L 0 N o Y W 5 n Z W Q g V H l w Z S 5 7 U H J l d m F s Z W 5 j Z S A t I E J s Y W R k Z X I g Y 2 F u Y 2 V y I C 0 g U 2 V 4 O i B C b 3 R o I C 0 g Q W d l O i B B Z 2 U t c 3 R h b m R h c m R p e m V k I C h Q Z X J j Z W 5 0 K S w 4 f S Z x d W 9 0 O y w m c X V v d D t T Z W N 0 a W 9 u M S 8 w N F 9 z a G F y Z S 1 v Z i 1 w b 3 B 1 b G F 0 a W 9 u L X d p d G g t Y 2 F u Y 2 V y L X R 5 c G V z X y 9 D a G F u Z 2 V k I F R 5 c G U u e 1 B y Z X Z h b G V u Y 2 U g L S B V d G V y a W 5 l I G N h b m N l c i A t I F N l e D o g Q m 9 0 a C A t I E F n Z T o g Q W d l L X N 0 Y W 5 k Y X J k a X p l Z C A o U G V y Y 2 V u d C k s O X 0 m c X V v d D s s J n F 1 b 3 Q 7 U 2 V j d G l v b j E v M D R f c 2 h h c m U t b 2 Y t c G 9 w d W x h d G l v b i 1 3 a X R o L W N h b m N l c i 1 0 e X B l c 1 8 v Q 2 h h b m d l Z C B U e X B l L n t Q c m V 2 Y W x l b m N l I C 0 g T 3 Z h c m l h b i B j Y W 5 j Z X I g L S B T Z X g 6 I E J v d G g g L S B B Z 2 U 6 I E F n Z S 1 z d G F u Z G F y Z G l 6 Z W Q g K F B l c m N l b n Q p L D E w f S Z x d W 9 0 O y w m c X V v d D t T Z W N 0 a W 9 u M S 8 w N F 9 z a G F y Z S 1 v Z i 1 w b 3 B 1 b G F 0 a W 9 u L X d p d G g t Y 2 F u Y 2 V y L X R 5 c G V z X y 9 D a G F u Z 2 V k I F R 5 c G U u e 1 B y Z X Z h b G V u Y 2 U g L S B T d G 9 t Y W N o I G N h b m N l c i A t I F N l e D o g Q m 9 0 a C A t I E F n Z T o g Q W d l L X N 0 Y W 5 k Y X J k a X p l Z C A o U G V y Y 2 V u d C k s M T F 9 J n F 1 b 3 Q 7 L C Z x d W 9 0 O 1 N l Y 3 R p b 2 4 x L z A 0 X 3 N o Y X J l L W 9 m L X B v c H V s Y X R p b 2 4 t d 2 l 0 a C 1 j Y W 5 j Z X I t d H l w Z X N f L 0 N o Y W 5 n Z W Q g V H l w Z S 5 7 U H J l d m F s Z W 5 j Z S A t I F B y b 3 N 0 Y X R l I G N h b m N l c i A t I F N l e D o g Q m 9 0 a C A t I E F n Z T o g Q W d l L X N 0 Y W 5 k Y X J k a X p l Z C A o U G V y Y 2 V u d C k s M T J 9 J n F 1 b 3 Q 7 L C Z x d W 9 0 O 1 N l Y 3 R p b 2 4 x L z A 0 X 3 N o Y X J l L W 9 m L X B v c H V s Y X R p b 2 4 t d 2 l 0 a C 1 j Y W 5 j Z X I t d H l w Z X N f L 0 N o Y W 5 n Z W Q g V H l w Z S 5 7 U H J l d m F s Z W 5 j Z S A t I E N l c n Z p Y 2 F s I G N h b m N l c i A t I F N l e D o g Q m 9 0 a C A t I E F n Z T o g Q W d l L X N 0 Y W 5 k Y X J k a X p l Z C A o U G V y Y 2 V u d C k s M T N 9 J n F 1 b 3 Q 7 L C Z x d W 9 0 O 1 N l Y 3 R p b 2 4 x L z A 0 X 3 N o Y X J l L W 9 m L X B v c H V s Y X R p b 2 4 t d 2 l 0 a C 1 j Y W 5 j Z X I t d H l w Z X N f L 0 N o Y W 5 n Z W Q g V H l w Z S 5 7 U H J l d m F s Z W 5 j Z S A t I F R l c 3 R p Y 3 V s Y X I g Y 2 F u Y 2 V y I C 0 g U 2 V 4 O i B C b 3 R o I C 0 g Q W d l O i B B Z 2 U t c 3 R h b m R h c m R p e m V k I C h Q Z X J j Z W 5 0 K S w x N H 0 m c X V v d D s s J n F 1 b 3 Q 7 U 2 V j d G l v b j E v M D R f c 2 h h c m U t b 2 Y t c G 9 w d W x h d G l v b i 1 3 a X R o L W N h b m N l c i 1 0 e X B l c 1 8 v Q 2 h h b m d l Z C B U e X B l L n t Q c m V 2 Y W x l b m N l I C 0 g U G F u Y 3 J l Y X R p Y y B j Y W 5 j Z X I g L S B T Z X g 6 I E J v d G g g L S B B Z 2 U 6 I E F n Z S 1 z d G F u Z G F y Z G l 6 Z W Q g K F B l c m N l b n Q p L D E 1 f S Z x d W 9 0 O y w m c X V v d D t T Z W N 0 a W 9 u M S 8 w N F 9 z a G F y Z S 1 v Z i 1 w b 3 B 1 b G F 0 a W 9 u L X d p d G g t Y 2 F u Y 2 V y L X R 5 c G V z X y 9 D a G F u Z 2 V k I F R 5 c G U u e 1 B y Z X Z h b G V u Y 2 U g L S B F c 2 9 w a G F n Z W F s I G N h b m N l c i A t I F N l e D o g Q m 9 0 a C A t I E F n Z T o g Q W d l L X N 0 Y W 5 k Y X J k a X p l Z C A o U G V y Y 2 V u d C k s M T Z 9 J n F 1 b 3 Q 7 L C Z x d W 9 0 O 1 N l Y 3 R p b 2 4 x L z A 0 X 3 N o Y X J l L W 9 m L X B v c H V s Y X R p b 2 4 t d 2 l 0 a C 1 j Y W 5 j Z X I t d H l w Z X N f L 0 N o Y W 5 n Z W Q g V H l w Z S 5 7 U H J l d m F s Z W 5 j Z S A t I E 5 h c 2 9 w a G F y e W 5 4 I G N h b m N l c i A t I F N l e D o g Q m 9 0 a C A t I E F n Z T o g Q W d l L X N 0 Y W 5 k Y X J k a X p l Z C A o U G V y Y 2 V u d C k s M T d 9 J n F 1 b 3 Q 7 L C Z x d W 9 0 O 1 N l Y 3 R p b 2 4 x L z A 0 X 3 N o Y X J l L W 9 m L X B v c H V s Y X R p b 2 4 t d 2 l 0 a C 1 j Y W 5 j Z X I t d H l w Z X N f L 0 N o Y W 5 n Z W Q g V H l w Z S 5 7 U H J l d m F s Z W 5 j Z S A t I E N v b G 9 u I G F u Z C B y Z W N 0 d W 0 g Y 2 F u Y 2 V y I C 0 g U 2 V 4 O i B C b 3 R o I C 0 g Q W d l O i B B Z 2 U t c 3 R h b m R h c m R p e m V k I C h Q Z X J j Z W 5 0 K S w x O H 0 m c X V v d D s s J n F 1 b 3 Q 7 U 2 V j d G l v b j E v M D R f c 2 h h c m U t b 2 Y t c G 9 w d W x h d G l v b i 1 3 a X R o L W N h b m N l c i 1 0 e X B l c 1 8 v Q 2 h h b m d l Z C B U e X B l L n t Q c m V 2 Y W x l b m N l I C 0 g T m 9 u L W 1 l b G F u b 2 1 h I H N r a W 4 g Y 2 F u Y 2 V y I C 0 g U 2 V 4 O i B C b 3 R o I C 0 g Q W d l O i B B Z 2 U t c 3 R h b m R h c m R p e m V k I C h Q Z X J j Z W 5 0 K S w x O X 0 m c X V v d D s s J n F 1 b 3 Q 7 U 2 V j d G l v b j E v M D R f c 2 h h c m U t b 2 Y t c G 9 w d W x h d G l v b i 1 3 a X R o L W N h b m N l c i 1 0 e X B l c 1 8 v Q 2 h h b m d l Z C B U e X B l L n t Q c m V 2 Y W x l b m N l I C 0 g T G l w I G F u Z C B v c m F s I G N h d m l 0 e S B j Y W 5 j Z X I g L S B T Z X g 6 I E J v d G g g L S B B Z 2 U 6 I E F n Z S 1 z d G F u Z G F y Z G l 6 Z W Q g K F B l c m N l b n Q p L D I w f S Z x d W 9 0 O y w m c X V v d D t T Z W N 0 a W 9 u M S 8 w N F 9 z a G F y Z S 1 v Z i 1 w b 3 B 1 b G F 0 a W 9 u L X d p d G g t Y 2 F u Y 2 V y L X R 5 c G V z X y 9 D a G F u Z 2 V k I F R 5 c G U u e 1 B y Z X Z h b G V u Y 2 U g L S B C c m F p b i B h b m Q g b m V y d m 9 1 c y B z e X N 0 Z W 0 g Y 2 F u Y 2 V y I C 0 g U 2 V 4 O i B C b 3 R o I C 0 g Q W d l O i B B Z 2 U t c 3 R h b m R h c m R p e m V k I C h Q Z X J j Z W 5 0 K S w y M X 0 m c X V v d D s s J n F 1 b 3 Q 7 U 2 V j d G l v b j E v M D R f c 2 h h c m U t b 2 Y t c G 9 w d W x h d G l v b i 1 3 a X R o L W N h b m N l c i 1 0 e X B l c 1 8 v Q 2 h h b m d l Z C B U e X B l L n t Q c m V 2 Y W x l b m N l I C 0 g V H J h Y 2 h l Y W w s I G J y b 2 5 j a H V z L C B h b m Q g b H V u Z y B j Y W 5 j Z X I g L S B T Z X g 6 I E J v d G g g L S B B Z 2 U 6 I E F n Z S 1 z d G F u Z G F y Z G l 6 Z W Q g K F B l c m N l b n Q p L D I y f S Z x d W 9 0 O y w m c X V v d D t T Z W N 0 a W 9 u M S 8 w N F 9 z a G F y Z S 1 v Z i 1 w b 3 B 1 b G F 0 a W 9 u L X d p d G g t Y 2 F u Y 2 V y L X R 5 c G V z X y 9 D a G F u Z 2 V k I F R 5 c G U u e 1 B y Z X Z h b G V u Y 2 U g L S B H Y W x s Y m x h Z G R l c i B h b m Q g Y m l s a W F y e S B 0 c m F j d C B j Y W 5 j Z X I g L S B T Z X g 6 I E J v d G g g L S B B Z 2 U 6 I E F n Z S 1 z d G F u Z G F y Z G l 6 Z W Q g K F B l c m N l b n Q p L D I z f S Z x d W 9 0 O y w m c X V v d D t T Z W N 0 a W 9 u M S 8 w N F 9 z a G F y Z S 1 v Z i 1 w b 3 B 1 b G F 0 a W 9 u L X d p d G g t Y 2 F u Y 2 V y L X R 5 c G V z X y 9 D a G F u Z 2 V k I F R 5 c G U u e 1 B y Z X Z h b G V u Y 2 U g L S B O Z W 9 w b G F z b X M g L S B T Z X g 6 I E J v d G g g L S B B Z 2 U 6 I E F n Z S 1 z d G F u Z G F y Z G l 6 Z W Q g K F B l c m N l b n Q p L D I 0 f S Z x d W 9 0 O 1 0 s J n F 1 b 3 Q 7 U m V s Y X R p b 2 5 z a G l w S W 5 m b y Z x d W 9 0 O z p b X X 0 i I C 8 + P E V u d H J 5 I F R 5 c G U 9 I k Z p b G x T d G F 0 d X M i I F Z h b H V l P S J z Q 2 9 t c G x l d G U i I C 8 + P E V u d H J 5 I F R 5 c G U 9 I k Z p b G x D b 2 x 1 b W 5 O Y W 1 l c y I g V m F s d W U 9 I n N b J n F 1 b 3 Q 7 R W 5 0 a X R 5 J n F 1 b 3 Q 7 L C Z x d W 9 0 O 0 N v Z G U m c X V v d D s s J n F 1 b 3 Q 7 W W V h c i Z x d W 9 0 O y w m c X V v d D t Q c m V 2 Y W x l b m N l I C 0 g T G l 2 Z X I g Y 2 F u Y 2 V y I C 0 g U 2 V 4 O i B C b 3 R o I C 0 g Q W d l O i B B Z 2 U t c 3 R h b m R h c m R p e m V k I C h Q Z X J j Z W 5 0 K S Z x d W 9 0 O y w m c X V v d D t Q c m V 2 Y W x l b m N l I C 0 g S 2 l k b m V 5 I G N h b m N l c i A t I F N l e D o g Q m 9 0 a C A t I E F n Z T o g Q W d l L X N 0 Y W 5 k Y X J k a X p l Z C A o U G V y Y 2 V u d C k m c X V v d D s s J n F 1 b 3 Q 7 U H J l d m F s Z W 5 j Z S A t I E x h c n l u e C B j Y W 5 j Z X I g L S B T Z X g 6 I E J v d G g g L S B B Z 2 U 6 I E F n Z S 1 z d G F u Z G F y Z G l 6 Z W Q g K F B l c m N l b n Q p J n F 1 b 3 Q 7 L C Z x d W 9 0 O 1 B y Z X Z h b G V u Y 2 U g L S B C c m V h c 3 Q g Y 2 F u Y 2 V y I C 0 g U 2 V 4 O i B C b 3 R o I C 0 g Q W d l O i B B Z 2 U t c 3 R h b m R h c m R p e m V k I C h Q Z X J j Z W 5 0 K S Z x d W 9 0 O y w m c X V v d D t Q c m V 2 Y W x l b m N l I C 0 g V G h 5 c m 9 p Z C B j Y W 5 j Z X I g L S B T Z X g 6 I E J v d G g g L S B B Z 2 U 6 I E F n Z S 1 z d G F u Z G F y Z G l 6 Z W Q g K F B l c m N l b n Q p J n F 1 b 3 Q 7 L C Z x d W 9 0 O 1 B y Z X Z h b G V u Y 2 U g L S B C b G F k Z G V y I G N h b m N l c i A t I F N l e D o g Q m 9 0 a C A t I E F n Z T o g Q W d l L X N 0 Y W 5 k Y X J k a X p l Z C A o U G V y Y 2 V u d C k m c X V v d D s s J n F 1 b 3 Q 7 U H J l d m F s Z W 5 j Z S A t I F V 0 Z X J p b m U g Y 2 F u Y 2 V y I C 0 g U 2 V 4 O i B C b 3 R o I C 0 g Q W d l O i B B Z 2 U t c 3 R h b m R h c m R p e m V k I C h Q Z X J j Z W 5 0 K S Z x d W 9 0 O y w m c X V v d D t Q c m V 2 Y W x l b m N l I C 0 g T 3 Z h c m l h b i B j Y W 5 j Z X I g L S B T Z X g 6 I E J v d G g g L S B B Z 2 U 6 I E F n Z S 1 z d G F u Z G F y Z G l 6 Z W Q g K F B l c m N l b n Q p J n F 1 b 3 Q 7 L C Z x d W 9 0 O 1 B y Z X Z h b G V u Y 2 U g L S B T d G 9 t Y W N o I G N h b m N l c i A t I F N l e D o g Q m 9 0 a C A t I E F n Z T o g Q W d l L X N 0 Y W 5 k Y X J k a X p l Z C A o U G V y Y 2 V u d C k m c X V v d D s s J n F 1 b 3 Q 7 U H J l d m F s Z W 5 j Z S A t I F B y b 3 N 0 Y X R l I G N h b m N l c i A t I F N l e D o g Q m 9 0 a C A t I E F n Z T o g Q W d l L X N 0 Y W 5 k Y X J k a X p l Z C A o U G V y Y 2 V u d C k m c X V v d D s s J n F 1 b 3 Q 7 U H J l d m F s Z W 5 j Z S A t I E N l c n Z p Y 2 F s I G N h b m N l c i A t I F N l e D o g Q m 9 0 a C A t I E F n Z T o g Q W d l L X N 0 Y W 5 k Y X J k a X p l Z C A o U G V y Y 2 V u d C k m c X V v d D s s J n F 1 b 3 Q 7 U H J l d m F s Z W 5 j Z S A t I F R l c 3 R p Y 3 V s Y X I g Y 2 F u Y 2 V y I C 0 g U 2 V 4 O i B C b 3 R o I C 0 g Q W d l O i B B Z 2 U t c 3 R h b m R h c m R p e m V k I C h Q Z X J j Z W 5 0 K S Z x d W 9 0 O y w m c X V v d D t Q c m V 2 Y W x l b m N l I C 0 g U G F u Y 3 J l Y X R p Y y B j Y W 5 j Z X I g L S B T Z X g 6 I E J v d G g g L S B B Z 2 U 6 I E F n Z S 1 z d G F u Z G F y Z G l 6 Z W Q g K F B l c m N l b n Q p J n F 1 b 3 Q 7 L C Z x d W 9 0 O 1 B y Z X Z h b G V u Y 2 U g L S B F c 2 9 w a G F n Z W F s I G N h b m N l c i A t I F N l e D o g Q m 9 0 a C A t I E F n Z T o g Q W d l L X N 0 Y W 5 k Y X J k a X p l Z C A o U G V y Y 2 V u d C k m c X V v d D s s J n F 1 b 3 Q 7 U H J l d m F s Z W 5 j Z S A t I E 5 h c 2 9 w a G F y e W 5 4 I G N h b m N l c i A t I F N l e D o g Q m 9 0 a C A t I E F n Z T o g Q W d l L X N 0 Y W 5 k Y X J k a X p l Z C A o U G V y Y 2 V u d C k m c X V v d D s s J n F 1 b 3 Q 7 U H J l d m F s Z W 5 j Z S A t I E N v b G 9 u I G F u Z C B y Z W N 0 d W 0 g Y 2 F u Y 2 V y I C 0 g U 2 V 4 O i B C b 3 R o I C 0 g Q W d l O i B B Z 2 U t c 3 R h b m R h c m R p e m V k I C h Q Z X J j Z W 5 0 K S Z x d W 9 0 O y w m c X V v d D t Q c m V 2 Y W x l b m N l I C 0 g T m 9 u L W 1 l b G F u b 2 1 h I H N r a W 4 g Y 2 F u Y 2 V y I C 0 g U 2 V 4 O i B C b 3 R o I C 0 g Q W d l O i B B Z 2 U t c 3 R h b m R h c m R p e m V k I C h Q Z X J j Z W 5 0 K S Z x d W 9 0 O y w m c X V v d D t Q c m V 2 Y W x l b m N l I C 0 g T G l w I G F u Z C B v c m F s I G N h d m l 0 e S B j Y W 5 j Z X I g L S B T Z X g 6 I E J v d G g g L S B B Z 2 U 6 I E F n Z S 1 z d G F u Z G F y Z G l 6 Z W Q g K F B l c m N l b n Q p J n F 1 b 3 Q 7 L C Z x d W 9 0 O 1 B y Z X Z h b G V u Y 2 U g L S B C c m F p b i B h b m Q g b m V y d m 9 1 c y B z e X N 0 Z W 0 g Y 2 F u Y 2 V y I C 0 g U 2 V 4 O i B C b 3 R o I C 0 g Q W d l O i B B Z 2 U t c 3 R h b m R h c m R p e m V k I C h Q Z X J j Z W 5 0 K S Z x d W 9 0 O y w m c X V v d D t Q c m V 2 Y W x l b m N l I C 0 g V H J h Y 2 h l Y W w s I G J y b 2 5 j a H V z L C B h b m Q g b H V u Z y B j Y W 5 j Z X I g L S B T Z X g 6 I E J v d G g g L S B B Z 2 U 6 I E F n Z S 1 z d G F u Z G F y Z G l 6 Z W Q g K F B l c m N l b n Q p J n F 1 b 3 Q 7 L C Z x d W 9 0 O 1 B y Z X Z h b G V u Y 2 U g L S B H Y W x s Y m x h Z G R l c i B h b m Q g Y m l s a W F y e S B 0 c m F j d C B j Y W 5 j Z X I g L S B T Z X g 6 I E J v d G g g L S B B Z 2 U 6 I E F n Z S 1 z d G F u Z G F y Z G l 6 Z W Q g K F B l c m N l b n Q p J n F 1 b 3 Q 7 L C Z x d W 9 0 O 1 B y Z X Z h b G V u Y 2 U g L S B O Z W 9 w b G F z b X M g L S B T Z X g 6 I E J v d G g g L S B B Z 2 U 6 I E F n Z S 1 z d G F u Z G F y Z G l 6 Z W Q g K F B l c m N l b n Q p J n F 1 b 3 Q 7 X S I g L z 4 8 R W 5 0 c n k g V H l w Z T 0 i R m l s b E N v b H V t b l R 5 c G V z I i B W Y W x 1 Z T 0 i c 0 J n W U R C U V V G Q l F V R k J R V U Z C U V V G Q l F V R k J R V U Z C U V V G Q l E 9 P S I g L z 4 8 R W 5 0 c n k g V H l w Z T 0 i R m l s b E x h c 3 R V c G R h d G V k I i B W Y W x 1 Z T 0 i Z D I w M j M t M D Y t M T B U M T U 6 M j k 6 M D k u O D g 4 N D E w N 1 o i I C 8 + P E V u d H J 5 I F R 5 c G U 9 I k Z p b G x F c n J v c k N v Z G U i I F Z h b H V l P S J z V W 5 r b m 9 3 b i I g L z 4 8 R W 5 0 c n k g V H l w Z T 0 i Q W R k Z W R U b 0 R h d G F N b 2 R l b C I g V m F s d W U 9 I m w w I i A v P j w v U 3 R h Y m x l R W 5 0 c m l l c z 4 8 L 0 l 0 Z W 0 + P E l 0 Z W 0 + P E l 0 Z W 1 M b 2 N h d G l v b j 4 8 S X R l b V R 5 c G U + R m 9 y b X V s Y T w v S X R l b V R 5 c G U + P E l 0 Z W 1 Q Y X R o P l N l Y 3 R p b 2 4 x L z A 0 X 3 N o Y X J l L W 9 m L X B v c H V s Y X R p b 2 4 t d 2 l 0 a C 1 j Y W 5 j Z X I t d H l w Z X N f L 1 N v d X J j Z T w v S X R l b V B h d G g + P C 9 J d G V t T G 9 j Y X R p b 2 4 + P F N 0 Y W J s Z U V u d H J p Z X M g L z 4 8 L 0 l 0 Z W 0 + P E l 0 Z W 0 + P E l 0 Z W 1 M b 2 N h d G l v b j 4 8 S X R l b V R 5 c G U + R m 9 y b X V s Y T w v S X R l b V R 5 c G U + P E l 0 Z W 1 Q Y X R o P l N l Y 3 R p b 2 4 x L z A 0 X 3 N o Y X J l L W 9 m L X B v c H V s Y X R p b 2 4 t d 2 l 0 a C 1 j Y W 5 j Z X I t d H l w Z X N f L 1 B y b 2 1 v d G V k J T I w S G V h Z G V y c z w v S X R l b V B h d G g + P C 9 J d G V t T G 9 j Y X R p b 2 4 + P F N 0 Y W J s Z U V u d H J p Z X M g L z 4 8 L 0 l 0 Z W 0 + P E l 0 Z W 0 + P E l 0 Z W 1 M b 2 N h d G l v b j 4 8 S X R l b V R 5 c G U + R m 9 y b X V s Y T w v S X R l b V R 5 c G U + P E l 0 Z W 1 Q Y X R o P l N l Y 3 R p b 2 4 x L z A 0 X 3 N o Y X J l L W 9 m L X B v c H V s Y X R p b 2 4 t d 2 l 0 a C 1 j Y W 5 j Z X I t d H l w Z X N f L 0 N o Y W 5 n Z W Q l M j B U e X B l P C 9 J d G V t U G F 0 a D 4 8 L 0 l 0 Z W 1 M b 2 N h d G l v b j 4 8 U 3 R h Y m x l R W 5 0 c m l l c y A v P j w v S X R l b T 4 8 S X R l b T 4 8 S X R l b U x v Y 2 F 0 a W 9 u P j x J d G V t V H l w Z T 5 G b 3 J t d W x h P C 9 J d G V t V H l w Z T 4 8 S X R l b V B h d G g + U 2 V j d G l v b j E v M D M l M j B j Y W 5 j Z X I t Z G V h d G g t c m F 0 Z X M t Y n k t Y W d l L 0 Z p b H R l c m V k J T I w U m 9 3 c z w v S X R l b V B h d G g + P C 9 J d G V t T G 9 j Y X R p b 2 4 + P F N 0 Y W J s Z U V u d H J p Z X M g L z 4 8 L 0 l 0 Z W 0 + P E l 0 Z W 0 + P E l 0 Z W 1 M b 2 N h d G l v b j 4 8 S X R l b V R 5 c G U + R m 9 y b X V s Y T w v S X R l b V R 5 c G U + P E l 0 Z W 1 Q Y X R o P l N l Y 3 R p b 2 4 x L z A 0 X 3 N o Y X J l L W 9 m L X B v c H V s Y X R p b 2 4 t d 2 l 0 a C 1 j Y W 5 j Z X I t d H l w Z X N f L 0 Z p b H R l c m V k J T I w U m 9 3 c z w v S X R l b V B h d G g + P C 9 J d G V t T G 9 j Y X R p b 2 4 + P F N 0 Y W J s Z U V u d H J p Z X M g L z 4 8 L 0 l 0 Z W 0 + P E l 0 Z W 0 + P E l 0 Z W 1 M b 2 N h d G l v b j 4 8 S X R l b V R 5 c G U + R m 9 y b X V s Y T w v S X R l b V R 5 c G U + P E l 0 Z W 1 Q Y X R o P l N l Y 3 R p b 2 4 x L z A 0 X 3 N o Y X J l L W 9 m L X B v c H V s Y X R p b 2 4 t d 2 l 0 a C 1 j Y W 5 j Z X I t d H l w Z X N f L 1 J l c G x h Y 2 V k J T I w V m F s d W U 8 L 0 l 0 Z W 1 Q Y X R o P j w v S X R l b U x v Y 2 F 0 a W 9 u P j x T d G F i b G V F b n R y a W V z I C 8 + P C 9 J d G V t P j x J d G V t P j x J d G V t T G 9 j Y X R p b 2 4 + P E l 0 Z W 1 U e X B l P k Z v c m 1 1 b G E 8 L 0 l 0 Z W 1 U e X B l P j x J d G V t U G F 0 a D 5 T Z W N 0 a W 9 u M S 8 w N V 9 z a G F y Z S 1 v Z i 1 w b 3 B 1 b G F 0 a W 9 u L X d p d G g t Y 2 F u Y 2 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Z p b G x l Z E N v b X B s Z X R l U m V z d W x 0 V G 9 X b 3 J r c 2 h l Z X Q i I F Z h b H V l P S J s M S I g L z 4 8 R W 5 0 c n k g V H l w Z T 0 i Q W R k Z W R U b 0 R h d G F N b 2 R l b C I g V m F s d W U 9 I m w w I i A v P j x F b n R y e S B U e X B l P S J G a W x s Q 2 9 1 b n Q i I F Z h b H V l P S J s N j Q 2 O C I g L z 4 8 R W 5 0 c n k g V H l w Z T 0 i R m l s b E V y c m 9 y Q 2 9 k Z S I g V m F s d W U 9 I n N V b m t u b 3 d u I i A v P j x F b n R y e S B U e X B l P S J G a W x s R X J y b 3 J D b 3 V u d C I g V m F s d W U 9 I m w w I i A v P j x F b n R y e S B U e X B l P S J G a W x s T G F z d F V w Z G F 0 Z W Q i I F Z h b H V l P S J k M j A y M y 0 w N i 0 x M F Q x N T o y O T o z M i 4 w N T Q 0 N T U 4 W i I g L z 4 8 R W 5 0 c n k g V H l w Z T 0 i R m l s b E N v b H V t b l R 5 c G V z I i B W Y W x 1 Z T 0 i c 0 J n W U R C U T 0 9 I i A v P j x F b n R y e S B U e X B l P S J G a W x s Q 2 9 s d W 1 u T m F t Z X M i I F Z h b H V l P S J z W y Z x d W 9 0 O 0 V u d G l 0 e S Z x d W 9 0 O y w m c X V v d D t D b 2 R l J n F 1 b 3 Q 7 L C Z x d W 9 0 O 1 l l Y X I m c X V v d D s s J n F 1 b 3 Q 7 U H J l d m F s Z W 5 j Z S A t I E 5 l b 3 B s Y X N t c y A t I F N l e D o g Q m 9 0 a C A t I E F n Z T o g Q W d l L X N 0 Y W 5 k Y X J k a X p l Z C A o U G V y Y 2 V u d C k 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8 w N V 9 z a G F y Z S 1 v Z i 1 w b 3 B 1 b G F 0 a W 9 u L X d p d G g t Y 2 F u Y 2 V y L 0 N o Y W 5 n Z W Q g V H l w Z S 5 7 R W 5 0 a X R 5 L D B 9 J n F 1 b 3 Q 7 L C Z x d W 9 0 O 1 N l Y 3 R p b 2 4 x L z A 1 X 3 N o Y X J l L W 9 m L X B v c H V s Y X R p b 2 4 t d 2 l 0 a C 1 j Y W 5 j Z X I v Q 2 h h b m d l Z C B U e X B l L n t D b 2 R l L D F 9 J n F 1 b 3 Q 7 L C Z x d W 9 0 O 1 N l Y 3 R p b 2 4 x L z A 1 X 3 N o Y X J l L W 9 m L X B v c H V s Y X R p b 2 4 t d 2 l 0 a C 1 j Y W 5 j Z X I v Q 2 h h b m d l Z C B U e X B l L n t Z Z W F y L D J 9 J n F 1 b 3 Q 7 L C Z x d W 9 0 O 1 N l Y 3 R p b 2 4 x L z A 1 X 3 N o Y X J l L W 9 m L X B v c H V s Y X R p b 2 4 t d 2 l 0 a C 1 j Y W 5 j Z X I v Q 2 h h b m d l Z C B U e X B l L n t Q c m V 2 Y W x l b m N l I C 0 g T m V v c G x h c 2 1 z I C 0 g U 2 V 4 O i B C b 3 R o I C 0 g Q W d l O i B B Z 2 U t c 3 R h b m R h c m R p e m V k I C h Q Z X J j Z W 5 0 K S w z f S Z x d W 9 0 O 1 0 s J n F 1 b 3 Q 7 Q 2 9 s d W 1 u Q 2 9 1 b n Q m c X V v d D s 6 N C w m c X V v d D t L Z X l D b 2 x 1 b W 5 O Y W 1 l c y Z x d W 9 0 O z p b X S w m c X V v d D t D b 2 x 1 b W 5 J Z G V u d G l 0 a W V z J n F 1 b 3 Q 7 O l s m c X V v d D t T Z W N 0 a W 9 u M S 8 w N V 9 z a G F y Z S 1 v Z i 1 w b 3 B 1 b G F 0 a W 9 u L X d p d G g t Y 2 F u Y 2 V y L 0 N o Y W 5 n Z W Q g V H l w Z S 5 7 R W 5 0 a X R 5 L D B 9 J n F 1 b 3 Q 7 L C Z x d W 9 0 O 1 N l Y 3 R p b 2 4 x L z A 1 X 3 N o Y X J l L W 9 m L X B v c H V s Y X R p b 2 4 t d 2 l 0 a C 1 j Y W 5 j Z X I v Q 2 h h b m d l Z C B U e X B l L n t D b 2 R l L D F 9 J n F 1 b 3 Q 7 L C Z x d W 9 0 O 1 N l Y 3 R p b 2 4 x L z A 1 X 3 N o Y X J l L W 9 m L X B v c H V s Y X R p b 2 4 t d 2 l 0 a C 1 j Y W 5 j Z X I v Q 2 h h b m d l Z C B U e X B l L n t Z Z W F y L D J 9 J n F 1 b 3 Q 7 L C Z x d W 9 0 O 1 N l Y 3 R p b 2 4 x L z A 1 X 3 N o Y X J l L W 9 m L X B v c H V s Y X R p b 2 4 t d 2 l 0 a C 1 j Y W 5 j Z X I v Q 2 h h b m d l Z C B U e X B l L n t Q c m V 2 Y W x l b m N l I C 0 g T m V v c G x h c 2 1 z I C 0 g U 2 V 4 O i B C b 3 R o I C 0 g Q W d l O i B B Z 2 U t c 3 R h b m R h c m R p e m V k I C h Q Z X J j Z W 5 0 K S w z f S Z x d W 9 0 O 1 0 s J n F 1 b 3 Q 7 U m V s Y X R p b 2 5 z a G l w S W 5 m b y Z x d W 9 0 O z p b X X 0 i I C 8 + P C 9 T d G F i b G V F b n R y a W V z P j w v S X R l b T 4 8 S X R l b T 4 8 S X R l b U x v Y 2 F 0 a W 9 u P j x J d G V t V H l w Z T 5 G b 3 J t d W x h P C 9 J d G V t V H l w Z T 4 8 S X R l b V B h d G g + U 2 V j d G l v b j E v M D V f c 2 h h c m U t b 2 Y t c G 9 w d W x h d G l v b i 1 3 a X R o L W N h b m N l c i 9 T b 3 V y Y 2 U 8 L 0 l 0 Z W 1 Q Y X R o P j w v S X R l b U x v Y 2 F 0 a W 9 u P j x T d G F i b G V F b n R y a W V z I C 8 + P C 9 J d G V t P j x J d G V t P j x J d G V t T G 9 j Y X R p b 2 4 + P E l 0 Z W 1 U e X B l P k Z v c m 1 1 b G E 8 L 0 l 0 Z W 1 U e X B l P j x J d G V t U G F 0 a D 5 T Z W N 0 a W 9 u M S 8 w N V 9 z a G F y Z S 1 v Z i 1 w b 3 B 1 b G F 0 a W 9 u L X d p d G g t Y 2 F u Y 2 V y L 1 B y b 2 1 v d G V k J T I w S G V h Z G V y c z w v S X R l b V B h d G g + P C 9 J d G V t T G 9 j Y X R p b 2 4 + P F N 0 Y W J s Z U V u d H J p Z X M g L z 4 8 L 0 l 0 Z W 0 + P E l 0 Z W 0 + P E l 0 Z W 1 M b 2 N h d G l v b j 4 8 S X R l b V R 5 c G U + R m 9 y b X V s Y T w v S X R l b V R 5 c G U + P E l 0 Z W 1 Q Y X R o P l N l Y 3 R p b 2 4 x L z A 1 X 3 N o Y X J l L W 9 m L X B v c H V s Y X R p b 2 4 t d 2 l 0 a C 1 j Y W 5 j Z X I v Q 2 h h b m d l Z C U y M F R 5 c G U 8 L 0 l 0 Z W 1 Q Y X R o P j w v S X R l b U x v Y 2 F 0 a W 9 u P j x T d G F i b G V F b n R y a W V z I C 8 + P C 9 J d G V t P j x J d G V t P j x J d G V t T G 9 j Y X R p b 2 4 + P E l 0 Z W 1 U e X B l P k Z v c m 1 1 b G E 8 L 0 l 0 Z W 1 U e X B l P j x J d G V t U G F 0 a D 5 T Z W N 0 a W 9 u M S 8 w N i U y M G 5 1 b W J l c i 1 v Z i 1 w Z W 9 w b G U t d 2 l 0 a C 1 j Y W 5 j Z X I t Y n k t Y W d 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2 L T E w V D E 1 O j M w O j A y L j g 4 N T Q y M D R a I i A v P j x F b n R y e S B U e X B l P S J G a W x s U 3 R h d H V z I i B W Y W x 1 Z T 0 i c 0 N v b X B s Z X R l I i A v P j w v U 3 R h Y m x l R W 5 0 c m l l c z 4 8 L 0 l 0 Z W 0 + P E l 0 Z W 0 + P E l 0 Z W 1 M b 2 N h d G l v b j 4 8 S X R l b V R 5 c G U + R m 9 y b X V s Y T w v S X R l b V R 5 c G U + P E l 0 Z W 1 Q Y X R o P l N l Y 3 R p b 2 4 x L z A 2 J T I w b n V t Y m V y L W 9 m L X B l b 3 B s Z S 1 3 a X R o L W N h b m N l c i 1 i e S 1 h Z 2 U v U 2 9 1 c m N l P C 9 J d G V t U G F 0 a D 4 8 L 0 l 0 Z W 1 M b 2 N h d G l v b j 4 8 U 3 R h Y m x l R W 5 0 c m l l c y A v P j w v S X R l b T 4 8 S X R l b T 4 8 S X R l b U x v Y 2 F 0 a W 9 u P j x J d G V t V H l w Z T 5 G b 3 J t d W x h P C 9 J d G V t V H l w Z T 4 8 S X R l b V B h d G g + U 2 V j d G l v b j E v M D Y l M j B u d W 1 i Z X I t b 2 Y t c G V v c G x l L X d p d G g t Y 2 F u Y 2 V y L W J 5 L W F n Z S 9 Q c m 9 t b 3 R l Z C U y M E h l Y W R l c n M 8 L 0 l 0 Z W 1 Q Y X R o P j w v S X R l b U x v Y 2 F 0 a W 9 u P j x T d G F i b G V F b n R y a W V z I C 8 + P C 9 J d G V t P j x J d G V t P j x J d G V t T G 9 j Y X R p b 2 4 + P E l 0 Z W 1 U e X B l P k Z v c m 1 1 b G E 8 L 0 l 0 Z W 1 U e X B l P j x J d G V t U G F 0 a D 5 T Z W N 0 a W 9 u M S 8 w N i U y M G 5 1 b W J l c i 1 v Z i 1 w Z W 9 w b G U t d 2 l 0 a C 1 j Y W 5 j Z X I t Y n k t Y W d l L 0 N o Y W 5 n Z W Q l M j B U e X B l P C 9 J d G V t U G F 0 a D 4 8 L 0 l 0 Z W 1 M b 2 N h d G l v b j 4 8 U 3 R h Y m x l R W 5 0 c m l l c y A v P j w v S X R l b T 4 8 S X R l b T 4 8 S X R l b U x v Y 2 F 0 a W 9 u P j x J d G V t V H l w Z T 5 G b 3 J t d W x h P C 9 J d G V t V H l w Z T 4 8 S X R l b V B h d G g + U 2 V j d G l v b j E v M D c l M j B z a G F y Z S 1 v Z i 1 w b 3 B 1 b G F 0 a W 9 u L X d p d G g t Y 2 F u Y 2 V y L W J 5 L W F n 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G a W x s Z W R D b 2 1 w b G V 0 Z V J l c 3 V s d F R v V 2 9 y a 3 N o Z W V 0 I i B W Y W x 1 Z T 0 i b D E i I C 8 + P E V u d H J 5 I F R 5 c G U 9 I k F k Z G V k V G 9 E Y X R h T W 9 k Z W w i I F Z h b H V l P S J s M C I g L z 4 8 R W 5 0 c n k g V H l w Z T 0 i R m l s b E N v d W 5 0 I i B W Y W x 1 Z T 0 i b D Y 0 N j g i I C 8 + P E V u d H J 5 I F R 5 c G U 9 I k Z p b G x F c n J v c k N v Z G U i I F Z h b H V l P S J z V W 5 r b m 9 3 b i I g L z 4 8 R W 5 0 c n k g V H l w Z T 0 i R m l s b E V y c m 9 y Q 2 9 1 b n Q i I F Z h b H V l P S J s M C I g L z 4 8 R W 5 0 c n k g V H l w Z T 0 i R m l s b E x h c 3 R V c G R h d G V k I i B W Y W x 1 Z T 0 i Z D I w M j M t M D Y t M T B U M T U 6 M z A 6 M j M u M z Y 4 O D k 3 M F o i I C 8 + P E V u d H J 5 I F R 5 c G U 9 I k Z p b G x D b 2 x 1 b W 5 U e X B l c y I g V m F s d W U 9 I n N C Z 1 l E Q l F V R k J R V U Y i I C 8 + P E V u d H J 5 I F R 5 c G U 9 I k Z p b G x D b 2 x 1 b W 5 O Y W 1 l c y I g V m F s d W U 9 I n N b J n F 1 b 3 Q 7 R W 5 0 a X R 5 J n F 1 b 3 Q 7 L C Z x d W 9 0 O 0 N v Z G U m c X V v d D s s J n F 1 b 3 Q 7 W W V h c i Z x d W 9 0 O y w m c X V v d D t Q c m V 2 Y W x l b m N l I C 0 g T m V v c G x h c 2 1 z I C 0 g U 2 V 4 O i B C b 3 R o I C 0 g Q W d l O i B V b m R l c i A 1 I C h Q Z X J j Z W 5 0 K S Z x d W 9 0 O y w m c X V v d D t Q c m V 2 Y W x l b m N l I C 0 g T m V v c G x h c 2 1 z I C 0 g U 2 V 4 O i B C b 3 R o I C 0 g Q W d l O i A 3 M C s g e W V h c n M g K F B l c m N l b n Q p J n F 1 b 3 Q 7 L C Z x d W 9 0 O 1 B y Z X Z h b G V u Y 2 U g L S B O Z W 9 w b G F z b X M g L S B T Z X g 6 I E J v d G g g L S B B Z 2 U 6 I D E 1 L T Q 5 I H l l Y X J z I C h Q Z X J j Z W 5 0 K S Z x d W 9 0 O y w m c X V v d D t Q c m V 2 Y W x l b m N l I C 0 g T m V v c G x h c 2 1 z I C 0 g U 2 V 4 O i B C b 3 R o I C 0 g Q W d l O i A 1 M C 0 2 O S B 5 Z W F y c y A o U G V y Y 2 V u d C k m c X V v d D s s J n F 1 b 3 Q 7 U H J l d m F s Z W 5 j Z S A t I E 5 l b 3 B s Y X N t c y A t I F N l e D o g Q m 9 0 a C A t I E F n Z T o g N S 0 x N C B 5 Z W F y c y A o U G V y Y 2 V u d C k m c X V v d D s s J n F 1 b 3 Q 7 U H J l d m F s Z W 5 j Z S A t I E 5 l b 3 B s Y X N t c y A t I F N l e D o g Q m 9 0 a C A t I E F n Z T o g Q W x s I E F n Z X M g K F B l c m N l b n Q p J n F 1 b 3 Q 7 X S I g L z 4 8 R W 5 0 c n k g V H l w Z T 0 i R m l s b F N 0 Y X R 1 c y I g V m F s d W U 9 I n N D b 2 1 w b G V 0 Z S I g L z 4 8 R W 5 0 c n k g V H l w Z T 0 i U m V s Y X R p b 2 5 z a G l w S W 5 m b 0 N v b n R h a W 5 l c i I g V m F s d W U 9 I n N 7 J n F 1 b 3 Q 7 Y 2 9 s d W 1 u Q 2 9 1 b n Q m c X V v d D s 6 O S w m c X V v d D t r Z X l D b 2 x 1 b W 5 O Y W 1 l c y Z x d W 9 0 O z p b X S w m c X V v d D t x d W V y e V J l b G F 0 a W 9 u c 2 h p c H M m c X V v d D s 6 W 1 0 s J n F 1 b 3 Q 7 Y 2 9 s d W 1 u S W R l b n R p d G l l c y Z x d W 9 0 O z p b J n F 1 b 3 Q 7 U 2 V j d G l v b j E v M D c g c 2 h h c m U t b 2 Y t c G 9 w d W x h d G l v b i 1 3 a X R o L W N h b m N l c i 1 i e S 1 h Z 2 U v Q 2 h h b m d l Z C B U e X B l L n t F b n R p d H k s M H 0 m c X V v d D s s J n F 1 b 3 Q 7 U 2 V j d G l v b j E v M D c g c 2 h h c m U t b 2 Y t c G 9 w d W x h d G l v b i 1 3 a X R o L W N h b m N l c i 1 i e S 1 h Z 2 U v Q 2 h h b m d l Z C B U e X B l L n t D b 2 R l L D F 9 J n F 1 b 3 Q 7 L C Z x d W 9 0 O 1 N l Y 3 R p b 2 4 x L z A 3 I H N o Y X J l L W 9 m L X B v c H V s Y X R p b 2 4 t d 2 l 0 a C 1 j Y W 5 j Z X I t Y n k t Y W d l L 0 N o Y W 5 n Z W Q g V H l w Z S 5 7 W W V h c i w y f S Z x d W 9 0 O y w m c X V v d D t T Z W N 0 a W 9 u M S 8 w N y B z a G F y Z S 1 v Z i 1 w b 3 B 1 b G F 0 a W 9 u L X d p d G g t Y 2 F u Y 2 V y L W J 5 L W F n Z S 9 D a G F u Z 2 V k I F R 5 c G U u e 1 B y Z X Z h b G V u Y 2 U g L S B O Z W 9 w b G F z b X M g L S B T Z X g 6 I E J v d G g g L S B B Z 2 U 6 I F V u Z G V y I D U g K F B l c m N l b n Q p L D N 9 J n F 1 b 3 Q 7 L C Z x d W 9 0 O 1 N l Y 3 R p b 2 4 x L z A 3 I H N o Y X J l L W 9 m L X B v c H V s Y X R p b 2 4 t d 2 l 0 a C 1 j Y W 5 j Z X I t Y n k t Y W d l L 0 N o Y W 5 n Z W Q g V H l w Z S 5 7 U H J l d m F s Z W 5 j Z S A t I E 5 l b 3 B s Y X N t c y A t I F N l e D o g Q m 9 0 a C A t I E F n Z T o g N z A r I H l l Y X J z I C h Q Z X J j Z W 5 0 K S w 0 f S Z x d W 9 0 O y w m c X V v d D t T Z W N 0 a W 9 u M S 8 w N y B z a G F y Z S 1 v Z i 1 w b 3 B 1 b G F 0 a W 9 u L X d p d G g t Y 2 F u Y 2 V y L W J 5 L W F n Z S 9 D a G F u Z 2 V k I F R 5 c G U u e 1 B y Z X Z h b G V u Y 2 U g L S B O Z W 9 w b G F z b X M g L S B T Z X g 6 I E J v d G g g L S B B Z 2 U 6 I D E 1 L T Q 5 I H l l Y X J z I C h Q Z X J j Z W 5 0 K S w 1 f S Z x d W 9 0 O y w m c X V v d D t T Z W N 0 a W 9 u M S 8 w N y B z a G F y Z S 1 v Z i 1 w b 3 B 1 b G F 0 a W 9 u L X d p d G g t Y 2 F u Y 2 V y L W J 5 L W F n Z S 9 D a G F u Z 2 V k I F R 5 c G U u e 1 B y Z X Z h b G V u Y 2 U g L S B O Z W 9 w b G F z b X M g L S B T Z X g 6 I E J v d G g g L S B B Z 2 U 6 I D U w L T Y 5 I H l l Y X J z I C h Q Z X J j Z W 5 0 K S w 2 f S Z x d W 9 0 O y w m c X V v d D t T Z W N 0 a W 9 u M S 8 w N y B z a G F y Z S 1 v Z i 1 w b 3 B 1 b G F 0 a W 9 u L X d p d G g t Y 2 F u Y 2 V y L W J 5 L W F n Z S 9 D a G F u Z 2 V k I F R 5 c G U u e 1 B y Z X Z h b G V u Y 2 U g L S B O Z W 9 w b G F z b X M g L S B T Z X g 6 I E J v d G g g L S B B Z 2 U 6 I D U t M T Q g e W V h c n M g K F B l c m N l b n Q p L D d 9 J n F 1 b 3 Q 7 L C Z x d W 9 0 O 1 N l Y 3 R p b 2 4 x L z A 3 I H N o Y X J l L W 9 m L X B v c H V s Y X R p b 2 4 t d 2 l 0 a C 1 j Y W 5 j Z X I t Y n k t Y W d l L 0 N o Y W 5 n Z W Q g V H l w Z S 5 7 U H J l d m F s Z W 5 j Z S A t I E 5 l b 3 B s Y X N t c y A t I F N l e D o g Q m 9 0 a C A t I E F n Z T o g Q W x s I E F n Z X M g K F B l c m N l b n Q p L D h 9 J n F 1 b 3 Q 7 X S w m c X V v d D t D b 2 x 1 b W 5 D b 3 V u d C Z x d W 9 0 O z o 5 L C Z x d W 9 0 O 0 t l e U N v b H V t b k 5 h b W V z J n F 1 b 3 Q 7 O l t d L C Z x d W 9 0 O 0 N v b H V t b k l k Z W 5 0 a X R p Z X M m c X V v d D s 6 W y Z x d W 9 0 O 1 N l Y 3 R p b 2 4 x L z A 3 I H N o Y X J l L W 9 m L X B v c H V s Y X R p b 2 4 t d 2 l 0 a C 1 j Y W 5 j Z X I t Y n k t Y W d l L 0 N o Y W 5 n Z W Q g V H l w Z S 5 7 R W 5 0 a X R 5 L D B 9 J n F 1 b 3 Q 7 L C Z x d W 9 0 O 1 N l Y 3 R p b 2 4 x L z A 3 I H N o Y X J l L W 9 m L X B v c H V s Y X R p b 2 4 t d 2 l 0 a C 1 j Y W 5 j Z X I t Y n k t Y W d l L 0 N o Y W 5 n Z W Q g V H l w Z S 5 7 Q 2 9 k Z S w x f S Z x d W 9 0 O y w m c X V v d D t T Z W N 0 a W 9 u M S 8 w N y B z a G F y Z S 1 v Z i 1 w b 3 B 1 b G F 0 a W 9 u L X d p d G g t Y 2 F u Y 2 V y L W J 5 L W F n Z S 9 D a G F u Z 2 V k I F R 5 c G U u e 1 l l Y X I s M n 0 m c X V v d D s s J n F 1 b 3 Q 7 U 2 V j d G l v b j E v M D c g c 2 h h c m U t b 2 Y t c G 9 w d W x h d G l v b i 1 3 a X R o L W N h b m N l c i 1 i e S 1 h Z 2 U v Q 2 h h b m d l Z C B U e X B l L n t Q c m V 2 Y W x l b m N l I C 0 g T m V v c G x h c 2 1 z I C 0 g U 2 V 4 O i B C b 3 R o I C 0 g Q W d l O i B V b m R l c i A 1 I C h Q Z X J j Z W 5 0 K S w z f S Z x d W 9 0 O y w m c X V v d D t T Z W N 0 a W 9 u M S 8 w N y B z a G F y Z S 1 v Z i 1 w b 3 B 1 b G F 0 a W 9 u L X d p d G g t Y 2 F u Y 2 V y L W J 5 L W F n Z S 9 D a G F u Z 2 V k I F R 5 c G U u e 1 B y Z X Z h b G V u Y 2 U g L S B O Z W 9 w b G F z b X M g L S B T Z X g 6 I E J v d G g g L S B B Z 2 U 6 I D c w K y B 5 Z W F y c y A o U G V y Y 2 V u d C k s N H 0 m c X V v d D s s J n F 1 b 3 Q 7 U 2 V j d G l v b j E v M D c g c 2 h h c m U t b 2 Y t c G 9 w d W x h d G l v b i 1 3 a X R o L W N h b m N l c i 1 i e S 1 h Z 2 U v Q 2 h h b m d l Z C B U e X B l L n t Q c m V 2 Y W x l b m N l I C 0 g T m V v c G x h c 2 1 z I C 0 g U 2 V 4 O i B C b 3 R o I C 0 g Q W d l O i A x N S 0 0 O S B 5 Z W F y c y A o U G V y Y 2 V u d C k s N X 0 m c X V v d D s s J n F 1 b 3 Q 7 U 2 V j d G l v b j E v M D c g c 2 h h c m U t b 2 Y t c G 9 w d W x h d G l v b i 1 3 a X R o L W N h b m N l c i 1 i e S 1 h Z 2 U v Q 2 h h b m d l Z C B U e X B l L n t Q c m V 2 Y W x l b m N l I C 0 g T m V v c G x h c 2 1 z I C 0 g U 2 V 4 O i B C b 3 R o I C 0 g Q W d l O i A 1 M C 0 2 O S B 5 Z W F y c y A o U G V y Y 2 V u d C k s N n 0 m c X V v d D s s J n F 1 b 3 Q 7 U 2 V j d G l v b j E v M D c g c 2 h h c m U t b 2 Y t c G 9 w d W x h d G l v b i 1 3 a X R o L W N h b m N l c i 1 i e S 1 h Z 2 U v Q 2 h h b m d l Z C B U e X B l L n t Q c m V 2 Y W x l b m N l I C 0 g T m V v c G x h c 2 1 z I C 0 g U 2 V 4 O i B C b 3 R o I C 0 g Q W d l O i A 1 L T E 0 I H l l Y X J z I C h Q Z X J j Z W 5 0 K S w 3 f S Z x d W 9 0 O y w m c X V v d D t T Z W N 0 a W 9 u M S 8 w N y B z a G F y Z S 1 v Z i 1 w b 3 B 1 b G F 0 a W 9 u L X d p d G g t Y 2 F u Y 2 V y L W J 5 L W F n Z S 9 D a G F u Z 2 V k I F R 5 c G U u e 1 B y Z X Z h b G V u Y 2 U g L S B O Z W 9 w b G F z b X M g L S B T Z X g 6 I E J v d G g g L S B B Z 2 U 6 I E F s b C B B Z 2 V z I C h Q Z X J j Z W 5 0 K S w 4 f S Z x d W 9 0 O 1 0 s J n F 1 b 3 Q 7 U m V s Y X R p b 2 5 z a G l w S W 5 m b y Z x d W 9 0 O z p b X X 0 i I C 8 + P C 9 T d G F i b G V F b n R y a W V z P j w v S X R l b T 4 8 S X R l b T 4 8 S X R l b U x v Y 2 F 0 a W 9 u P j x J d G V t V H l w Z T 5 G b 3 J t d W x h P C 9 J d G V t V H l w Z T 4 8 S X R l b V B h d G g + U 2 V j d G l v b j E v M D c l M j B z a G F y Z S 1 v Z i 1 w b 3 B 1 b G F 0 a W 9 u L X d p d G g t Y 2 F u Y 2 V y L W J 5 L W F n Z S 9 T b 3 V y Y 2 U 8 L 0 l 0 Z W 1 Q Y X R o P j w v S X R l b U x v Y 2 F 0 a W 9 u P j x T d G F i b G V F b n R y a W V z I C 8 + P C 9 J d G V t P j x J d G V t P j x J d G V t T G 9 j Y X R p b 2 4 + P E l 0 Z W 1 U e X B l P k Z v c m 1 1 b G E 8 L 0 l 0 Z W 1 U e X B l P j x J d G V t U G F 0 a D 5 T Z W N 0 a W 9 u M S 8 w N y U y M H N o Y X J l L W 9 m L X B v c H V s Y X R p b 2 4 t d 2 l 0 a C 1 j Y W 5 j Z X I t Y n k t Y W d l L 1 B y b 2 1 v d G V k J T I w S G V h Z G V y c z w v S X R l b V B h d G g + P C 9 J d G V t T G 9 j Y X R p b 2 4 + P F N 0 Y W J s Z U V u d H J p Z X M g L z 4 8 L 0 l 0 Z W 0 + P E l 0 Z W 0 + P E l 0 Z W 1 M b 2 N h d G l v b j 4 8 S X R l b V R 5 c G U + R m 9 y b X V s Y T w v S X R l b V R 5 c G U + P E l 0 Z W 1 Q Y X R o P l N l Y 3 R p b 2 4 x L z A 3 J T I w c 2 h h c m U t b 2 Y t c G 9 w d W x h d G l v b i 1 3 a X R o L W N h b m N l c i 1 i e S 1 h Z 2 U v Q 2 h h b m d l Z C U y M F R 5 c G U 8 L 0 l 0 Z W 1 Q Y X R o P j w v S X R l b U x v Y 2 F 0 a W 9 u P j x T d G F i b G V F b n R y a W V z I C 8 + P C 9 J d G V t P j x J d G V t P j x J d G V t T G 9 j Y X R p b 2 4 + P E l 0 Z W 1 U e X B l P k Z v c m 1 1 b G E 8 L 0 l 0 Z W 1 U e X B l P j x J d G V t U G F 0 a D 5 T Z W N 0 a W 9 u M S 8 w O C U y M G R p c 2 V h c 2 U t Y n V y Z G V u L X J h d G V z L W J 5 L W N h b m N l c i 1 0 e X B 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y 0 w N i 0 x M F Q x N T o z M D o 1 M C 4 1 O T g w M T Y 4 W i I g L z 4 8 R W 5 0 c n k g V H l w Z T 0 i R m l s b F N 0 Y X R 1 c y I g V m F s d W U 9 I n N D b 2 1 w b G V 0 Z S I g L z 4 8 L 1 N 0 Y W J s Z U V u d H J p Z X M + P C 9 J d G V t P j x J d G V t P j x J d G V t T G 9 j Y X R p b 2 4 + P E l 0 Z W 1 U e X B l P k Z v c m 1 1 b G E 8 L 0 l 0 Z W 1 U e X B l P j x J d G V t U G F 0 a D 5 T Z W N 0 a W 9 u M S 8 w O C U y M G R p c 2 V h c 2 U t Y n V y Z G V u L X J h d G V z L W J 5 L W N h b m N l c i 1 0 e X B l c y 9 T b 3 V y Y 2 U 8 L 0 l 0 Z W 1 Q Y X R o P j w v S X R l b U x v Y 2 F 0 a W 9 u P j x T d G F i b G V F b n R y a W V z I C 8 + P C 9 J d G V t P j x J d G V t P j x J d G V t T G 9 j Y X R p b 2 4 + P E l 0 Z W 1 U e X B l P k Z v c m 1 1 b G E 8 L 0 l 0 Z W 1 U e X B l P j x J d G V t U G F 0 a D 5 T Z W N 0 a W 9 u M S 8 w O C U y M G R p c 2 V h c 2 U t Y n V y Z G V u L X J h d G V z L W J 5 L W N h b m N l c i 1 0 e X B l c y 9 Q c m 9 t b 3 R l Z C U y M E h l Y W R l c n M 8 L 0 l 0 Z W 1 Q Y X R o P j w v S X R l b U x v Y 2 F 0 a W 9 u P j x T d G F i b G V F b n R y a W V z I C 8 + P C 9 J d G V t P j x J d G V t P j x J d G V t T G 9 j Y X R p b 2 4 + P E l 0 Z W 1 U e X B l P k Z v c m 1 1 b G E 8 L 0 l 0 Z W 1 U e X B l P j x J d G V t U G F 0 a D 5 T Z W N 0 a W 9 u M S 8 w O C U y M G R p c 2 V h c 2 U t Y n V y Z G V u L X J h d G V z L W J 5 L W N h b m N l c i 1 0 e X B l c y 9 D a G F u Z 2 V k J T I w V H l w Z T w v S X R l b V B h d G g + P C 9 J d G V t T G 9 j Y X R p b 2 4 + P F N 0 Y W J s Z U V u d H J p Z X M g L z 4 8 L 0 l 0 Z W 0 + P E l 0 Z W 0 + P E l 0 Z W 1 M b 2 N h d G l v b j 4 8 S X R l b V R 5 c G U + R m 9 y b X V s Y T w v S X R l b V R 5 c G U + P E l 0 Z W 1 Q Y X R o P l N l Y 3 R p b 2 4 x L z A 5 X 2 N h b m N l c i 1 k Z W F 0 a H M t c m F 0 Z S 1 h b m Q t Y W d l L X N 0 Y W 5 k Y X J k a X p l Z C 1 y Y X R l L W l u Z G V 4 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2 L T E w V D E 1 O j M x O j E 1 L j c z N D c x O D h a I i A v P j x F b n R y e S B U e X B l P S J G a W x s U 3 R h d H V z I i B W Y W x 1 Z T 0 i c 0 N v b X B s Z X R l I i A v P j w v U 3 R h Y m x l R W 5 0 c m l l c z 4 8 L 0 l 0 Z W 0 + P E l 0 Z W 0 + P E l 0 Z W 1 M b 2 N h d G l v b j 4 8 S X R l b V R 5 c G U + R m 9 y b X V s Y T w v S X R l b V R 5 c G U + P E l 0 Z W 1 Q Y X R o P l N l Y 3 R p b 2 4 x L z A 5 X 2 N h b m N l c i 1 k Z W F 0 a H M t c m F 0 Z S 1 h b m Q t Y W d l L X N 0 Y W 5 k Y X J k a X p l Z C 1 y Y X R l L W l u Z G V 4 L 1 N v d X J j Z T w v S X R l b V B h d G g + P C 9 J d G V t T G 9 j Y X R p b 2 4 + P F N 0 Y W J s Z U V u d H J p Z X M g L z 4 8 L 0 l 0 Z W 0 + P E l 0 Z W 0 + P E l 0 Z W 1 M b 2 N h d G l v b j 4 8 S X R l b V R 5 c G U + R m 9 y b X V s Y T w v S X R l b V R 5 c G U + P E l 0 Z W 1 Q Y X R o P l N l Y 3 R p b 2 4 x L z A 5 X 2 N h b m N l c i 1 k Z W F 0 a H M t c m F 0 Z S 1 h b m Q t Y W d l L X N 0 Y W 5 k Y X J k a X p l Z C 1 y Y X R l L W l u Z G V 4 L 1 B y b 2 1 v d G V k J T I w S G V h Z G V y c z w v S X R l b V B h d G g + P C 9 J d G V t T G 9 j Y X R p b 2 4 + P F N 0 Y W J s Z U V u d H J p Z X M g L z 4 8 L 0 l 0 Z W 0 + P E l 0 Z W 0 + P E l 0 Z W 1 M b 2 N h d G l v b j 4 8 S X R l b V R 5 c G U + R m 9 y b X V s Y T w v S X R l b V R 5 c G U + P E l 0 Z W 1 Q Y X R o P l N l Y 3 R p b 2 4 x L z A 5 X 2 N h b m N l c i 1 k Z W F 0 a H M t c m F 0 Z S 1 h b m Q t Y W d l L X N 0 Y W 5 k Y X J k a X p l Z C 1 y Y X R l L W l u Z G V 4 L 0 N o Y W 5 n Z W Q l M j B U e X B l P C 9 J d G V t U G F 0 a D 4 8 L 0 l 0 Z W 1 M b 2 N h d G l v b j 4 8 U 3 R h Y m x l R W 5 0 c m l l c y A v P j w v S X R l b T 4 8 L 0 l 0 Z W 1 z P j w v T G 9 j Y W x Q Y W N r Y W d l T W V 0 Y W R h d G F G a W x l P h Y A A A B Q S w U G A A A A A A A A A A A A A A A A A A A A A A A A J g E A A A E A A A D Q j J 3 f A R X R E Y x 6 A M B P w p f r A Q A A A O 4 + R Y z U E w R N j u Y i z 6 6 k i Y I A A A A A A g A A A A A A E G Y A A A A B A A A g A A A A 3 t D d / a e L U H e C F 4 u 5 f G F 0 2 4 N N 2 Z q i F G 9 Z f H 0 J 7 B + f B T k A A A A A D o A A A A A C A A A g A A A A U m T a C R c R 3 w r R E m Q 5 K O v V W 0 Y c f D m w + U M x M j C L R y C V r X R Q A A A A v i q n X L 1 Q x Y 7 Z B M a m 5 X p s x n i M n 4 t P h O H y c b 6 E 4 W K c 5 d 9 d z i J 4 y d u E 5 P I b + A L S 7 X 6 n V m z q + G 4 N c i C F I I m B 6 o H z i N 7 z j 0 3 o F B w i V 7 w G c 5 5 Z a I d A A A A A 1 9 M 9 M 4 5 a z s 2 Y 3 p H C J A B O G k q u 4 v 9 L 8 r w 6 o E H G e i M Y E 1 U T x V E 0 x s v F H w F R z M N p u z u B z G T r h c U P f V s 2 P Q k Z X L z M s w = = < / D a t a M a s h u p > 
</file>

<file path=customXml/itemProps1.xml><?xml version="1.0" encoding="utf-8"?>
<ds:datastoreItem xmlns:ds="http://schemas.openxmlformats.org/officeDocument/2006/customXml" ds:itemID="{FC5A69B6-04EF-456B-A752-0D987B525E53}">
  <ds:schemaRefs/>
</ds:datastoreItem>
</file>

<file path=customXml/itemProps10.xml><?xml version="1.0" encoding="utf-8"?>
<ds:datastoreItem xmlns:ds="http://schemas.openxmlformats.org/officeDocument/2006/customXml" ds:itemID="{63F5C6CC-C520-4E46-8589-35F39671F6BD}">
  <ds:schemaRefs/>
</ds:datastoreItem>
</file>

<file path=customXml/itemProps11.xml><?xml version="1.0" encoding="utf-8"?>
<ds:datastoreItem xmlns:ds="http://schemas.openxmlformats.org/officeDocument/2006/customXml" ds:itemID="{C98C7555-90A3-448A-A57A-D19809C59870}">
  <ds:schemaRefs/>
</ds:datastoreItem>
</file>

<file path=customXml/itemProps12.xml><?xml version="1.0" encoding="utf-8"?>
<ds:datastoreItem xmlns:ds="http://schemas.openxmlformats.org/officeDocument/2006/customXml" ds:itemID="{C512C877-C3A2-43C1-84A5-378AA4FA9F78}">
  <ds:schemaRefs/>
</ds:datastoreItem>
</file>

<file path=customXml/itemProps13.xml><?xml version="1.0" encoding="utf-8"?>
<ds:datastoreItem xmlns:ds="http://schemas.openxmlformats.org/officeDocument/2006/customXml" ds:itemID="{334D115C-A068-4E0D-B3EC-C5BFF1AB3128}">
  <ds:schemaRefs/>
</ds:datastoreItem>
</file>

<file path=customXml/itemProps14.xml><?xml version="1.0" encoding="utf-8"?>
<ds:datastoreItem xmlns:ds="http://schemas.openxmlformats.org/officeDocument/2006/customXml" ds:itemID="{933D5C79-FBFF-4A96-8598-7EC9F2EEA8D0}">
  <ds:schemaRefs/>
</ds:datastoreItem>
</file>

<file path=customXml/itemProps15.xml><?xml version="1.0" encoding="utf-8"?>
<ds:datastoreItem xmlns:ds="http://schemas.openxmlformats.org/officeDocument/2006/customXml" ds:itemID="{E455DF54-814B-43B3-94A1-3EB8FBF1CAA1}">
  <ds:schemaRefs/>
</ds:datastoreItem>
</file>

<file path=customXml/itemProps16.xml><?xml version="1.0" encoding="utf-8"?>
<ds:datastoreItem xmlns:ds="http://schemas.openxmlformats.org/officeDocument/2006/customXml" ds:itemID="{75611C85-343B-492E-93DC-2F52949E90E0}">
  <ds:schemaRefs/>
</ds:datastoreItem>
</file>

<file path=customXml/itemProps17.xml><?xml version="1.0" encoding="utf-8"?>
<ds:datastoreItem xmlns:ds="http://schemas.openxmlformats.org/officeDocument/2006/customXml" ds:itemID="{61D92FBC-3E6D-4D19-B64D-8C5AD2182C42}">
  <ds:schemaRefs/>
</ds:datastoreItem>
</file>

<file path=customXml/itemProps18.xml><?xml version="1.0" encoding="utf-8"?>
<ds:datastoreItem xmlns:ds="http://schemas.openxmlformats.org/officeDocument/2006/customXml" ds:itemID="{2560DE2B-159C-483D-A674-9BA520D51103}">
  <ds:schemaRefs/>
</ds:datastoreItem>
</file>

<file path=customXml/itemProps19.xml><?xml version="1.0" encoding="utf-8"?>
<ds:datastoreItem xmlns:ds="http://schemas.openxmlformats.org/officeDocument/2006/customXml" ds:itemID="{9E6E6FB8-2315-4FFD-AB67-DC8523AE92E9}">
  <ds:schemaRefs/>
</ds:datastoreItem>
</file>

<file path=customXml/itemProps2.xml><?xml version="1.0" encoding="utf-8"?>
<ds:datastoreItem xmlns:ds="http://schemas.openxmlformats.org/officeDocument/2006/customXml" ds:itemID="{39A1CA0F-D3D6-4FC7-BE70-58188CDA6848}">
  <ds:schemaRefs/>
</ds:datastoreItem>
</file>

<file path=customXml/itemProps20.xml><?xml version="1.0" encoding="utf-8"?>
<ds:datastoreItem xmlns:ds="http://schemas.openxmlformats.org/officeDocument/2006/customXml" ds:itemID="{1E9AAE1E-5881-4D6F-897C-05333398D545}">
  <ds:schemaRefs/>
</ds:datastoreItem>
</file>

<file path=customXml/itemProps21.xml><?xml version="1.0" encoding="utf-8"?>
<ds:datastoreItem xmlns:ds="http://schemas.openxmlformats.org/officeDocument/2006/customXml" ds:itemID="{18C667C8-F773-46EC-92FB-F0B4BAF9BD66}">
  <ds:schemaRefs/>
</ds:datastoreItem>
</file>

<file path=customXml/itemProps22.xml><?xml version="1.0" encoding="utf-8"?>
<ds:datastoreItem xmlns:ds="http://schemas.openxmlformats.org/officeDocument/2006/customXml" ds:itemID="{816418A8-341F-4910-8BB5-6650F0F475CD}">
  <ds:schemaRefs/>
</ds:datastoreItem>
</file>

<file path=customXml/itemProps23.xml><?xml version="1.0" encoding="utf-8"?>
<ds:datastoreItem xmlns:ds="http://schemas.openxmlformats.org/officeDocument/2006/customXml" ds:itemID="{62D31916-E32E-4EDE-BA18-5CE1B5368D00}">
  <ds:schemaRefs/>
</ds:datastoreItem>
</file>

<file path=customXml/itemProps24.xml><?xml version="1.0" encoding="utf-8"?>
<ds:datastoreItem xmlns:ds="http://schemas.openxmlformats.org/officeDocument/2006/customXml" ds:itemID="{149758DE-D293-41CE-ADF4-1200CFEDBC53}">
  <ds:schemaRefs/>
</ds:datastoreItem>
</file>

<file path=customXml/itemProps25.xml><?xml version="1.0" encoding="utf-8"?>
<ds:datastoreItem xmlns:ds="http://schemas.openxmlformats.org/officeDocument/2006/customXml" ds:itemID="{EB7F4CBA-DC11-4371-BAD7-40360F3DFED9}">
  <ds:schemaRefs/>
</ds:datastoreItem>
</file>

<file path=customXml/itemProps26.xml><?xml version="1.0" encoding="utf-8"?>
<ds:datastoreItem xmlns:ds="http://schemas.openxmlformats.org/officeDocument/2006/customXml" ds:itemID="{4CB94A4D-A9DB-4FC2-8356-F1A428B9A5CD}">
  <ds:schemaRefs/>
</ds:datastoreItem>
</file>

<file path=customXml/itemProps3.xml><?xml version="1.0" encoding="utf-8"?>
<ds:datastoreItem xmlns:ds="http://schemas.openxmlformats.org/officeDocument/2006/customXml" ds:itemID="{2683E06D-7028-4739-96F7-4B8F9BE038D7}">
  <ds:schemaRefs/>
</ds:datastoreItem>
</file>

<file path=customXml/itemProps4.xml><?xml version="1.0" encoding="utf-8"?>
<ds:datastoreItem xmlns:ds="http://schemas.openxmlformats.org/officeDocument/2006/customXml" ds:itemID="{291EFA96-52E0-4D5E-85D2-AE06D139651E}">
  <ds:schemaRefs/>
</ds:datastoreItem>
</file>

<file path=customXml/itemProps5.xml><?xml version="1.0" encoding="utf-8"?>
<ds:datastoreItem xmlns:ds="http://schemas.openxmlformats.org/officeDocument/2006/customXml" ds:itemID="{7C27C6E7-0D21-4863-8730-333C9931F809}">
  <ds:schemaRefs/>
</ds:datastoreItem>
</file>

<file path=customXml/itemProps6.xml><?xml version="1.0" encoding="utf-8"?>
<ds:datastoreItem xmlns:ds="http://schemas.openxmlformats.org/officeDocument/2006/customXml" ds:itemID="{54B894B6-FF66-4D79-8950-DD790EC9CEA4}">
  <ds:schemaRefs/>
</ds:datastoreItem>
</file>

<file path=customXml/itemProps7.xml><?xml version="1.0" encoding="utf-8"?>
<ds:datastoreItem xmlns:ds="http://schemas.openxmlformats.org/officeDocument/2006/customXml" ds:itemID="{17FABBE3-890F-4A93-AAA9-537035FC91B7}">
  <ds:schemaRefs/>
</ds:datastoreItem>
</file>

<file path=customXml/itemProps8.xml><?xml version="1.0" encoding="utf-8"?>
<ds:datastoreItem xmlns:ds="http://schemas.openxmlformats.org/officeDocument/2006/customXml" ds:itemID="{379E980E-7F1F-46DD-A4F6-D343534988C5}">
  <ds:schemaRefs/>
</ds:datastoreItem>
</file>

<file path=customXml/itemProps9.xml><?xml version="1.0" encoding="utf-8"?>
<ds:datastoreItem xmlns:ds="http://schemas.openxmlformats.org/officeDocument/2006/customXml" ds:itemID="{C6A90379-BBC3-443E-9317-0B999F8E05A8}">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DashBoard</vt:lpstr>
      <vt:lpstr>Total Number of death by Cause </vt:lpstr>
      <vt:lpstr>Death From Cancer</vt:lpstr>
      <vt:lpstr>Cancer Death Rate by Age group</vt:lpstr>
      <vt:lpstr>Prevalence of cancer by type</vt:lpstr>
      <vt:lpstr>Number people of Cancer by  age</vt:lpstr>
      <vt:lpstr>Prevelance of cancer by age</vt:lpstr>
      <vt:lpstr>Disease Burden Rates cancer-ty </vt:lpstr>
      <vt:lpstr>Prevelance of cancer By Counrty</vt:lpstr>
      <vt:lpstr>Age-Standadized death rate cnty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Kasireddy Paradesinaidu</dc:creator>
  <cp:lastModifiedBy>Kasireddy Paradesinaidu</cp:lastModifiedBy>
  <dcterms:created xsi:type="dcterms:W3CDTF">2015-06-05T18:17:20Z</dcterms:created>
  <dcterms:modified xsi:type="dcterms:W3CDTF">2023-06-14T06:43:44Z</dcterms:modified>
</cp:coreProperties>
</file>